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DT" sheetId="1" r:id="rId4"/>
    <sheet state="visible" name="ENG" sheetId="2" r:id="rId5"/>
    <sheet state="visible" name="MKT" sheetId="3" r:id="rId6"/>
    <sheet state="visible" name="SLS" sheetId="4" r:id="rId7"/>
    <sheet state="visible" name="CS" sheetId="5" r:id="rId8"/>
    <sheet state="visible" name="Cust. Health" sheetId="6" r:id="rId9"/>
    <sheet state="visible" name="FP&amp;A" sheetId="7" r:id="rId10"/>
  </sheets>
  <definedNames/>
  <calcPr/>
</workbook>
</file>

<file path=xl/sharedStrings.xml><?xml version="1.0" encoding="utf-8"?>
<sst xmlns="http://schemas.openxmlformats.org/spreadsheetml/2006/main" count="450" uniqueCount="200">
  <si>
    <t>PRODUCT</t>
  </si>
  <si>
    <t>METRIC</t>
  </si>
  <si>
    <t>SRCE</t>
  </si>
  <si>
    <t>QTD</t>
  </si>
  <si>
    <t>DELTA</t>
  </si>
  <si>
    <t>GOAL</t>
  </si>
  <si>
    <t>WE</t>
  </si>
  <si>
    <t>Insights Act'd %</t>
  </si>
  <si>
    <t>Insights Act'd #</t>
  </si>
  <si>
    <t>Total Users</t>
  </si>
  <si>
    <t>% of Active Users (W)</t>
  </si>
  <si>
    <t>User Feedback Score</t>
  </si>
  <si>
    <t>UTILIZATION</t>
  </si>
  <si>
    <t>Queries</t>
  </si>
  <si>
    <t>Insights Sent</t>
  </si>
  <si>
    <t>Insights Snoozed</t>
  </si>
  <si>
    <t>Insights Denied</t>
  </si>
  <si>
    <t>% of Active Users (D)</t>
  </si>
  <si>
    <t>% of Active Users (M)</t>
  </si>
  <si>
    <t>USERS</t>
  </si>
  <si>
    <t>Live</t>
  </si>
  <si>
    <t>Pending</t>
  </si>
  <si>
    <t>Invited</t>
  </si>
  <si>
    <t>Possible</t>
  </si>
  <si>
    <t>CSAT</t>
  </si>
  <si>
    <t>SUPPORT</t>
  </si>
  <si>
    <t>New Support Tickets</t>
  </si>
  <si>
    <t>Tickets Resulting in Bugs</t>
  </si>
  <si>
    <t>Avg. Initial Response Time (min)</t>
  </si>
  <si>
    <t>Avg. Resolution Time (min)</t>
  </si>
  <si>
    <t>ENGINEERING</t>
  </si>
  <si>
    <t>Insight Accuracy</t>
  </si>
  <si>
    <t>LLM Response Time</t>
  </si>
  <si>
    <t>Cust. Reported Bugs</t>
  </si>
  <si>
    <t>Avg. % OTD</t>
  </si>
  <si>
    <t>SYSTEM</t>
  </si>
  <si>
    <t>Uptime</t>
  </si>
  <si>
    <t>Avg. Page Load</t>
  </si>
  <si>
    <t>OPERATIONS</t>
  </si>
  <si>
    <t>Items Complete</t>
  </si>
  <si>
    <t>Items in Process</t>
  </si>
  <si>
    <t>Items in Queue</t>
  </si>
  <si>
    <t>QUALITY</t>
  </si>
  <si>
    <t>Resolved</t>
  </si>
  <si>
    <t>Resolution Rate</t>
  </si>
  <si>
    <t>Total Defects</t>
  </si>
  <si>
    <t>Customer Found</t>
  </si>
  <si>
    <t>Team Found</t>
  </si>
  <si>
    <t>MARKETING</t>
  </si>
  <si>
    <t>SQLs</t>
  </si>
  <si>
    <t>MQLs</t>
  </si>
  <si>
    <t>Cost/SQL</t>
  </si>
  <si>
    <t>MKT Budget</t>
  </si>
  <si>
    <t>WEBSITE</t>
  </si>
  <si>
    <t>Conversion Rate</t>
  </si>
  <si>
    <t>Sessions</t>
  </si>
  <si>
    <t>Bounce Rate</t>
  </si>
  <si>
    <t>CONTENT</t>
  </si>
  <si>
    <t>Subscribers</t>
  </si>
  <si>
    <t>Downloads</t>
  </si>
  <si>
    <t>Time on Page</t>
  </si>
  <si>
    <t>Traffic</t>
  </si>
  <si>
    <t>PAID ADVERTISING</t>
  </si>
  <si>
    <t>Clicks</t>
  </si>
  <si>
    <t>Impressions</t>
  </si>
  <si>
    <t>Spend</t>
  </si>
  <si>
    <t>AUDIENCE/SOCIAL</t>
  </si>
  <si>
    <t>Followers</t>
  </si>
  <si>
    <t>Posts</t>
  </si>
  <si>
    <t>Eng. Rate</t>
  </si>
  <si>
    <t>Comments</t>
  </si>
  <si>
    <t>Shares</t>
  </si>
  <si>
    <t>CHANNEL PERFORMANCE METRICS</t>
  </si>
  <si>
    <t>Paid Search Channels</t>
  </si>
  <si>
    <t>Google</t>
  </si>
  <si>
    <t>Bing</t>
  </si>
  <si>
    <t>Retargeting</t>
  </si>
  <si>
    <t>Paid Social Channels</t>
  </si>
  <si>
    <t>LinkedIn</t>
  </si>
  <si>
    <t>Instagram</t>
  </si>
  <si>
    <t>YouTube</t>
  </si>
  <si>
    <t>X</t>
  </si>
  <si>
    <t>TikTok</t>
  </si>
  <si>
    <t>Facebook</t>
  </si>
  <si>
    <t>AUDIENCE</t>
  </si>
  <si>
    <t>Chief</t>
  </si>
  <si>
    <t>Bret</t>
  </si>
  <si>
    <t>Followers/Subs</t>
  </si>
  <si>
    <t>Views (replaced Shares)</t>
  </si>
  <si>
    <t>Spotify</t>
  </si>
  <si>
    <t>Apple Podcast</t>
  </si>
  <si>
    <t>Newsletter</t>
  </si>
  <si>
    <t>Unsubsrcibes</t>
  </si>
  <si>
    <t>Opens</t>
  </si>
  <si>
    <t>Delivered</t>
  </si>
  <si>
    <t>Bounced</t>
  </si>
  <si>
    <t>Sent</t>
  </si>
  <si>
    <t>SALES</t>
  </si>
  <si>
    <t>New ARR</t>
  </si>
  <si>
    <t>Customers</t>
  </si>
  <si>
    <t>Total Pipeline</t>
  </si>
  <si>
    <t>Total Opps</t>
  </si>
  <si>
    <t>Pipe 4 (75%)</t>
  </si>
  <si>
    <t>Pipe 3 (50%)</t>
  </si>
  <si>
    <t>Pipe 2 (25%)</t>
  </si>
  <si>
    <t>Pipe 1 (10%)</t>
  </si>
  <si>
    <t>New Opps</t>
  </si>
  <si>
    <t>Total Meetings</t>
  </si>
  <si>
    <t>Disco Held</t>
  </si>
  <si>
    <t>Disco Set</t>
  </si>
  <si>
    <t>Activities</t>
  </si>
  <si>
    <t>SLS Budget</t>
  </si>
  <si>
    <t>OPPORTUNITY OVERVIEW</t>
  </si>
  <si>
    <t>SALES CONTRIBUTED</t>
  </si>
  <si>
    <t>Pipeline</t>
  </si>
  <si>
    <t>SLS Opps %</t>
  </si>
  <si>
    <t>SLS SQLs</t>
  </si>
  <si>
    <t>MARKETING CONTRIBUTED</t>
  </si>
  <si>
    <t>MKT Opps %</t>
  </si>
  <si>
    <t>MKT SQLs</t>
  </si>
  <si>
    <t>PRODUCT CONSULTANT #1</t>
  </si>
  <si>
    <t>SELLING</t>
  </si>
  <si>
    <t>PROSPECTING</t>
  </si>
  <si>
    <t>Meetings Held (SQLs)</t>
  </si>
  <si>
    <t>Meetings Missed</t>
  </si>
  <si>
    <t>Meetings Set</t>
  </si>
  <si>
    <t>Total Activities</t>
  </si>
  <si>
    <t>Email Opps Set</t>
  </si>
  <si>
    <t>Responses (Email)</t>
  </si>
  <si>
    <t>Open Rate</t>
  </si>
  <si>
    <t>Emails Sent</t>
  </si>
  <si>
    <t>Phone Opps Set</t>
  </si>
  <si>
    <t>Connected</t>
  </si>
  <si>
    <t>Dials</t>
  </si>
  <si>
    <t>Social Opps Set</t>
  </si>
  <si>
    <t>Responses (Social)</t>
  </si>
  <si>
    <t>Social Msg Sent</t>
  </si>
  <si>
    <t>CUSTOMER SUCCESS</t>
  </si>
  <si>
    <t>Total Customers</t>
  </si>
  <si>
    <t>Avg. Customer Health</t>
  </si>
  <si>
    <t>TTV</t>
  </si>
  <si>
    <t>Expansion $$$</t>
  </si>
  <si>
    <t>ONBOARDING</t>
  </si>
  <si>
    <t>New Customers</t>
  </si>
  <si>
    <t>Onboarding - Active</t>
  </si>
  <si>
    <t>Onboarding - Inactive</t>
  </si>
  <si>
    <t>Avg. Time in Onboarding</t>
  </si>
  <si>
    <t>Onboarding CSAT</t>
  </si>
  <si>
    <t>CUSTOMER HEALTH</t>
  </si>
  <si>
    <t>Green</t>
  </si>
  <si>
    <t>Yellow</t>
  </si>
  <si>
    <t>Red</t>
  </si>
  <si>
    <t>CUSTOMER UTILIZATION</t>
  </si>
  <si>
    <t>RETENTION</t>
  </si>
  <si>
    <t>Expansion Opportunities</t>
  </si>
  <si>
    <t>Expansion Pipeline</t>
  </si>
  <si>
    <t>At Risk Customers</t>
  </si>
  <si>
    <t>At Risk Revenue</t>
  </si>
  <si>
    <t>Saved Customers</t>
  </si>
  <si>
    <t>Saved Revenue</t>
  </si>
  <si>
    <t>Churned Customer</t>
  </si>
  <si>
    <t>Churned Revenue</t>
  </si>
  <si>
    <t>SPECIFIC CUSTOMER METRICS</t>
  </si>
  <si>
    <t>Utilization</t>
  </si>
  <si>
    <t>Individual Users</t>
  </si>
  <si>
    <t>Champion Engagement</t>
  </si>
  <si>
    <t>Contract</t>
  </si>
  <si>
    <t>Customer</t>
  </si>
  <si>
    <t>Health Score</t>
  </si>
  <si>
    <t>DAU</t>
  </si>
  <si>
    <t>WAU</t>
  </si>
  <si>
    <t>MAU</t>
  </si>
  <si>
    <t>Responsive</t>
  </si>
  <si>
    <t>Last Mtg</t>
  </si>
  <si>
    <t>Nxt Mtg</t>
  </si>
  <si>
    <t>Expansion</t>
  </si>
  <si>
    <t>ARR</t>
  </si>
  <si>
    <t>Start Date</t>
  </si>
  <si>
    <t>End Date</t>
  </si>
  <si>
    <t>Inv. Sent</t>
  </si>
  <si>
    <t>Inv. Paid</t>
  </si>
  <si>
    <t>Clientbook</t>
  </si>
  <si>
    <t>Distro</t>
  </si>
  <si>
    <t>HealthCatalyst</t>
  </si>
  <si>
    <t>Moxie</t>
  </si>
  <si>
    <t>LABL</t>
  </si>
  <si>
    <t>Ovation</t>
  </si>
  <si>
    <t>Tactic</t>
  </si>
  <si>
    <t>70+ = green</t>
  </si>
  <si>
    <t>50 - 69 = yellow</t>
  </si>
  <si>
    <t>&lt;50 = Red</t>
  </si>
  <si>
    <t>FINANCE &amp; ACCOUNTING</t>
  </si>
  <si>
    <t>MRR</t>
  </si>
  <si>
    <t>CAC</t>
  </si>
  <si>
    <t>CLV</t>
  </si>
  <si>
    <t>Churn Rate</t>
  </si>
  <si>
    <t>ARPU</t>
  </si>
  <si>
    <t>NPS</t>
  </si>
  <si>
    <t xml:space="preserve">ARR </t>
  </si>
  <si>
    <t>Gross Margin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</si>
</sst>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m/dd"/>
    <numFmt numFmtId="165" formatCode="m/d"/>
    <numFmt numFmtId="166" formatCode="&quot;$&quot;#,##0.00"/>
    <numFmt numFmtId="167" formatCode="&quot;$&quot;#,##0"/>
  </numFmts>
  <fonts count="13">
    <font>
      <sz val="10.0"/>
      <color rgb="FF000000"/>
      <name val="Arial"/>
      <scheme val="minor"/>
    </font>
    <font>
      <b/>
      <sz val="18.0"/>
      <color rgb="FFFFFFFF"/>
      <name val="Arial"/>
      <scheme val="minor"/>
    </font>
    <font>
      <b/>
      <color rgb="FFFFFFFF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sz val="12.0"/>
      <color rgb="FF000000"/>
      <name val="Calibri"/>
    </font>
    <font>
      <sz val="12.0"/>
      <color rgb="FFFF0000"/>
      <name val="Calibri"/>
    </font>
    <font>
      <color theme="1"/>
      <name val="Arial"/>
    </font>
    <font>
      <b/>
      <sz val="12.0"/>
      <color rgb="FFFF0000"/>
      <name val="Calibri"/>
    </font>
    <font>
      <color rgb="FF000000"/>
      <name val="Arial"/>
      <scheme val="minor"/>
    </font>
    <font>
      <b/>
      <color theme="1"/>
      <name val="Arial"/>
    </font>
    <font>
      <b/>
      <color rgb="FFFFFFFF"/>
      <name val="Arial"/>
    </font>
    <font>
      <b/>
      <sz val="12.0"/>
      <color rgb="FF000000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0C343D"/>
        <bgColor rgb="FF0C343D"/>
      </patternFill>
    </fill>
    <fill>
      <patternFill patternType="solid">
        <fgColor rgb="FF45818E"/>
        <bgColor rgb="FF45818E"/>
      </patternFill>
    </fill>
    <fill>
      <patternFill patternType="solid">
        <fgColor rgb="FF134F5C"/>
        <bgColor rgb="FF134F5C"/>
      </patternFill>
    </fill>
    <fill>
      <patternFill patternType="solid">
        <fgColor rgb="FF76A5AF"/>
        <bgColor rgb="FF76A5AF"/>
      </patternFill>
    </fill>
    <fill>
      <patternFill patternType="solid">
        <fgColor rgb="FFA2C4C9"/>
        <bgColor rgb="FFA2C4C9"/>
      </patternFill>
    </fill>
    <fill>
      <patternFill patternType="solid">
        <fgColor rgb="FF3C78D8"/>
        <bgColor rgb="FF3C78D8"/>
      </patternFill>
    </fill>
    <fill>
      <patternFill patternType="solid">
        <fgColor rgb="FF674EA7"/>
        <bgColor rgb="FF674EA7"/>
      </patternFill>
    </fill>
    <fill>
      <patternFill patternType="solid">
        <fgColor rgb="FFA64D79"/>
        <bgColor rgb="FFA64D79"/>
      </patternFill>
    </fill>
    <fill>
      <patternFill patternType="solid">
        <fgColor rgb="FF6D9EEB"/>
        <bgColor rgb="FF6D9EEB"/>
      </patternFill>
    </fill>
    <fill>
      <patternFill patternType="solid">
        <fgColor rgb="FF8E7CC3"/>
        <bgColor rgb="FF8E7CC3"/>
      </patternFill>
    </fill>
    <fill>
      <patternFill patternType="solid">
        <fgColor rgb="FFC27BA0"/>
        <bgColor rgb="FFC27BA0"/>
      </patternFill>
    </fill>
  </fills>
  <borders count="1">
    <border/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2" numFmtId="0" xfId="0" applyAlignment="1" applyFill="1" applyFont="1">
      <alignment horizontal="center" readingOrder="0"/>
    </xf>
    <xf borderId="0" fillId="3" fontId="2" numFmtId="164" xfId="0" applyAlignment="1" applyFont="1" applyNumberFormat="1">
      <alignment horizontal="center" readingOrder="0"/>
    </xf>
    <xf borderId="0" fillId="3" fontId="2" numFmtId="165" xfId="0" applyAlignment="1" applyFont="1" applyNumberFormat="1">
      <alignment horizontal="center" readingOrder="0"/>
    </xf>
    <xf borderId="0" fillId="0" fontId="3" numFmtId="0" xfId="0" applyAlignment="1" applyFont="1">
      <alignment readingOrder="0"/>
    </xf>
    <xf borderId="0" fillId="4" fontId="2" numFmtId="0" xfId="0" applyAlignment="1" applyFill="1" applyFont="1">
      <alignment horizontal="center"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0" fontId="7" numFmtId="0" xfId="0" applyAlignment="1" applyFont="1">
      <alignment vertical="bottom"/>
    </xf>
    <xf borderId="0" fillId="0" fontId="8" numFmtId="0" xfId="0" applyAlignment="1" applyFont="1">
      <alignment vertical="bottom"/>
    </xf>
    <xf borderId="0" fillId="0" fontId="4" numFmtId="0" xfId="0" applyFont="1"/>
    <xf borderId="0" fillId="0" fontId="4" numFmtId="0" xfId="0" applyAlignment="1" applyFont="1">
      <alignment horizontal="center"/>
    </xf>
    <xf borderId="0" fillId="0" fontId="3" numFmtId="166" xfId="0" applyAlignment="1" applyFont="1" applyNumberFormat="1">
      <alignment readingOrder="0"/>
    </xf>
    <xf borderId="0" fillId="0" fontId="3" numFmtId="166" xfId="0" applyFont="1" applyNumberFormat="1"/>
    <xf borderId="0" fillId="0" fontId="3" numFmtId="167" xfId="0" applyAlignment="1" applyFont="1" applyNumberFormat="1">
      <alignment readingOrder="0"/>
    </xf>
    <xf borderId="0" fillId="0" fontId="7" numFmtId="0" xfId="0" applyAlignment="1" applyFont="1">
      <alignment vertical="bottom"/>
    </xf>
    <xf borderId="0" fillId="0" fontId="3" numFmtId="1" xfId="0" applyAlignment="1" applyFont="1" applyNumberFormat="1">
      <alignment readingOrder="0"/>
    </xf>
    <xf borderId="0" fillId="0" fontId="3" numFmtId="9" xfId="0" applyAlignment="1" applyFont="1" applyNumberFormat="1">
      <alignment readingOrder="0"/>
    </xf>
    <xf borderId="0" fillId="0" fontId="3" numFmtId="1" xfId="0" applyFont="1" applyNumberFormat="1"/>
    <xf borderId="0" fillId="0" fontId="3" numFmtId="0" xfId="0" applyFont="1"/>
    <xf borderId="0" fillId="0" fontId="7" numFmtId="0" xfId="0" applyAlignment="1" applyFont="1">
      <alignment readingOrder="0" vertical="bottom"/>
    </xf>
    <xf borderId="0" fillId="0" fontId="3" numFmtId="166" xfId="0" applyFont="1" applyNumberFormat="1"/>
    <xf borderId="0" fillId="0" fontId="3" numFmtId="166" xfId="0" applyAlignment="1" applyFont="1" applyNumberFormat="1">
      <alignment readingOrder="0"/>
    </xf>
    <xf borderId="0" fillId="0" fontId="3" numFmtId="10" xfId="0" applyFont="1" applyNumberFormat="1"/>
    <xf borderId="0" fillId="5" fontId="2" numFmtId="0" xfId="0" applyAlignment="1" applyFill="1" applyFont="1">
      <alignment horizontal="center" readingOrder="0"/>
    </xf>
    <xf borderId="0" fillId="0" fontId="7" numFmtId="0" xfId="0" applyAlignment="1" applyFont="1">
      <alignment vertical="bottom"/>
    </xf>
    <xf borderId="0" fillId="0" fontId="3" numFmtId="167" xfId="0" applyFont="1" applyNumberFormat="1"/>
    <xf borderId="0" fillId="0" fontId="2" numFmtId="0" xfId="0" applyAlignment="1" applyFont="1">
      <alignment horizontal="center" readingOrder="0"/>
    </xf>
    <xf borderId="0" fillId="0" fontId="9" numFmtId="0" xfId="0" applyAlignment="1" applyFont="1">
      <alignment horizontal="center" readingOrder="0"/>
    </xf>
    <xf borderId="0" fillId="0" fontId="9" numFmtId="10" xfId="0" applyAlignment="1" applyFont="1" applyNumberFormat="1">
      <alignment horizontal="center" readingOrder="0"/>
    </xf>
    <xf borderId="0" fillId="6" fontId="2" numFmtId="0" xfId="0" applyAlignment="1" applyFill="1" applyFont="1">
      <alignment horizontal="center" readingOrder="0"/>
    </xf>
    <xf borderId="0" fillId="0" fontId="7" numFmtId="0" xfId="0" applyAlignment="1" applyFont="1">
      <alignment horizontal="right" readingOrder="0" vertical="bottom"/>
    </xf>
    <xf borderId="0" fillId="0" fontId="7" numFmtId="0" xfId="0" applyAlignment="1" applyFont="1">
      <alignment horizontal="right" vertical="bottom"/>
    </xf>
    <xf borderId="0" fillId="0" fontId="7" numFmtId="10" xfId="0" applyAlignment="1" applyFont="1" applyNumberFormat="1">
      <alignment horizontal="right" vertical="bottom"/>
    </xf>
    <xf borderId="0" fillId="0" fontId="3" numFmtId="3" xfId="0" applyAlignment="1" applyFont="1" applyNumberFormat="1">
      <alignment readingOrder="0"/>
    </xf>
    <xf borderId="0" fillId="0" fontId="3" numFmtId="0" xfId="0" applyAlignment="1" applyFont="1">
      <alignment horizontal="center" readingOrder="0"/>
    </xf>
    <xf borderId="0" fillId="0" fontId="10" numFmtId="0" xfId="0" applyAlignment="1" applyFont="1">
      <alignment vertical="bottom"/>
    </xf>
    <xf borderId="0" fillId="0" fontId="11" numFmtId="0" xfId="0" applyAlignment="1" applyFont="1">
      <alignment horizontal="center" vertical="bottom"/>
    </xf>
    <xf borderId="0" fillId="0" fontId="11" numFmtId="0" xfId="0" applyAlignment="1" applyFont="1">
      <alignment horizontal="center" readingOrder="0" vertical="bottom"/>
    </xf>
    <xf borderId="0" fillId="0" fontId="5" numFmtId="0" xfId="0" applyAlignment="1" applyFont="1">
      <alignment shrinkToFit="0" vertical="bottom" wrapText="1"/>
    </xf>
    <xf borderId="0" fillId="0" fontId="12" numFmtId="0" xfId="0" applyAlignment="1" applyFont="1">
      <alignment vertical="bottom"/>
    </xf>
    <xf borderId="0" fillId="7" fontId="11" numFmtId="0" xfId="0" applyAlignment="1" applyFill="1" applyFont="1">
      <alignment horizontal="center" vertical="bottom"/>
    </xf>
    <xf borderId="0" fillId="8" fontId="2" numFmtId="0" xfId="0" applyAlignment="1" applyFill="1" applyFont="1">
      <alignment horizontal="center" readingOrder="0"/>
    </xf>
    <xf borderId="0" fillId="9" fontId="2" numFmtId="0" xfId="0" applyAlignment="1" applyFill="1" applyFont="1">
      <alignment horizontal="center" readingOrder="0"/>
    </xf>
    <xf borderId="0" fillId="10" fontId="11" numFmtId="0" xfId="0" applyAlignment="1" applyFill="1" applyFont="1">
      <alignment horizontal="center" vertical="bottom"/>
    </xf>
    <xf borderId="0" fillId="11" fontId="2" numFmtId="0" xfId="0" applyAlignment="1" applyFill="1" applyFont="1">
      <alignment horizontal="center" readingOrder="0"/>
    </xf>
    <xf borderId="0" fillId="11" fontId="11" numFmtId="0" xfId="0" applyAlignment="1" applyFont="1">
      <alignment horizontal="center" readingOrder="0" vertical="bottom"/>
    </xf>
    <xf borderId="0" fillId="12" fontId="2" numFmtId="0" xfId="0" applyAlignment="1" applyFill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0"/>
  </cols>
  <sheetData>
    <row r="1">
      <c r="A1" s="1" t="s">
        <v>0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>
        <v>45633.0</v>
      </c>
      <c r="H2" s="4">
        <v>45640.0</v>
      </c>
      <c r="I2" s="4">
        <v>45647.0</v>
      </c>
      <c r="J2" s="3">
        <v>45654.0</v>
      </c>
      <c r="K2" s="4">
        <v>45661.0</v>
      </c>
      <c r="L2" s="4">
        <v>45668.0</v>
      </c>
      <c r="M2" s="3">
        <v>45675.0</v>
      </c>
      <c r="N2" s="4">
        <v>45682.0</v>
      </c>
      <c r="O2" s="4">
        <v>45689.0</v>
      </c>
      <c r="P2" s="3">
        <v>45696.0</v>
      </c>
      <c r="Q2" s="4">
        <v>45703.0</v>
      </c>
      <c r="R2" s="4">
        <v>45710.0</v>
      </c>
      <c r="S2" s="3">
        <v>45717.0</v>
      </c>
      <c r="T2" s="4">
        <v>45724.0</v>
      </c>
      <c r="U2" s="3">
        <v>45731.0</v>
      </c>
      <c r="V2" s="4">
        <v>45738.0</v>
      </c>
      <c r="W2" s="3">
        <v>45745.0</v>
      </c>
      <c r="X2" s="3">
        <v>45752.0</v>
      </c>
    </row>
    <row r="3">
      <c r="A3" s="5" t="s">
        <v>7</v>
      </c>
    </row>
    <row r="4">
      <c r="A4" s="5" t="s">
        <v>8</v>
      </c>
    </row>
    <row r="5">
      <c r="A5" s="5" t="s">
        <v>9</v>
      </c>
    </row>
    <row r="6">
      <c r="A6" s="5" t="s">
        <v>10</v>
      </c>
    </row>
    <row r="7">
      <c r="A7" s="5" t="s">
        <v>11</v>
      </c>
    </row>
    <row r="8">
      <c r="A8" s="6" t="s">
        <v>12</v>
      </c>
    </row>
    <row r="9">
      <c r="A9" s="5" t="s">
        <v>13</v>
      </c>
    </row>
    <row r="10">
      <c r="A10" s="5" t="s">
        <v>14</v>
      </c>
    </row>
    <row r="11">
      <c r="A11" s="5" t="s">
        <v>7</v>
      </c>
    </row>
    <row r="12">
      <c r="A12" s="5" t="s">
        <v>8</v>
      </c>
    </row>
    <row r="13">
      <c r="A13" s="5" t="s">
        <v>15</v>
      </c>
    </row>
    <row r="14">
      <c r="A14" s="5" t="s">
        <v>16</v>
      </c>
    </row>
    <row r="15">
      <c r="A15" s="5" t="s">
        <v>17</v>
      </c>
    </row>
    <row r="16">
      <c r="A16" s="5" t="s">
        <v>10</v>
      </c>
    </row>
    <row r="17">
      <c r="A17" s="5" t="s">
        <v>18</v>
      </c>
    </row>
    <row r="18">
      <c r="A18" s="6" t="s">
        <v>19</v>
      </c>
    </row>
    <row r="19">
      <c r="A19" s="5" t="s">
        <v>20</v>
      </c>
    </row>
    <row r="20">
      <c r="A20" s="5" t="s">
        <v>21</v>
      </c>
    </row>
    <row r="21">
      <c r="A21" s="5" t="s">
        <v>22</v>
      </c>
    </row>
    <row r="22">
      <c r="A22" s="5" t="s">
        <v>23</v>
      </c>
    </row>
    <row r="23">
      <c r="A23" s="5" t="s">
        <v>24</v>
      </c>
    </row>
    <row r="24">
      <c r="A24" s="6" t="s">
        <v>25</v>
      </c>
    </row>
    <row r="25">
      <c r="A25" s="5" t="s">
        <v>26</v>
      </c>
    </row>
    <row r="26">
      <c r="A26" s="5" t="s">
        <v>27</v>
      </c>
    </row>
    <row r="27">
      <c r="A27" s="5" t="s">
        <v>28</v>
      </c>
    </row>
    <row r="28">
      <c r="A28" s="5" t="s">
        <v>29</v>
      </c>
    </row>
    <row r="32">
      <c r="F32" s="7"/>
    </row>
    <row r="45">
      <c r="F45" s="7"/>
    </row>
  </sheetData>
  <mergeCells count="4">
    <mergeCell ref="A1:X1"/>
    <mergeCell ref="A8:X8"/>
    <mergeCell ref="A18:X18"/>
    <mergeCell ref="A24:X2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0"/>
  </cols>
  <sheetData>
    <row r="1">
      <c r="A1" s="1" t="s">
        <v>30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>
        <v>45633.0</v>
      </c>
      <c r="H2" s="4">
        <v>45640.0</v>
      </c>
      <c r="I2" s="4">
        <v>45647.0</v>
      </c>
      <c r="J2" s="3">
        <v>45654.0</v>
      </c>
      <c r="K2" s="4">
        <v>45661.0</v>
      </c>
      <c r="L2" s="4">
        <v>45668.0</v>
      </c>
      <c r="M2" s="3">
        <v>45675.0</v>
      </c>
      <c r="N2" s="4">
        <v>45682.0</v>
      </c>
      <c r="O2" s="4">
        <v>45689.0</v>
      </c>
      <c r="P2" s="3">
        <v>45696.0</v>
      </c>
      <c r="Q2" s="4">
        <v>45703.0</v>
      </c>
      <c r="R2" s="4">
        <v>45710.0</v>
      </c>
      <c r="S2" s="3">
        <v>45717.0</v>
      </c>
      <c r="T2" s="4">
        <v>45724.0</v>
      </c>
      <c r="U2" s="3">
        <v>45731.0</v>
      </c>
      <c r="V2" s="4">
        <v>45738.0</v>
      </c>
      <c r="W2" s="3">
        <v>45745.0</v>
      </c>
      <c r="X2" s="3">
        <v>45752.0</v>
      </c>
    </row>
    <row r="3">
      <c r="A3" s="5" t="s">
        <v>31</v>
      </c>
    </row>
    <row r="4">
      <c r="A4" s="5" t="s">
        <v>32</v>
      </c>
    </row>
    <row r="5">
      <c r="A5" s="5" t="s">
        <v>33</v>
      </c>
    </row>
    <row r="6">
      <c r="A6" s="5" t="s">
        <v>34</v>
      </c>
    </row>
    <row r="7">
      <c r="A7" s="6" t="s">
        <v>35</v>
      </c>
    </row>
    <row r="8">
      <c r="A8" s="5" t="s">
        <v>31</v>
      </c>
    </row>
    <row r="9">
      <c r="A9" s="5" t="s">
        <v>32</v>
      </c>
    </row>
    <row r="10">
      <c r="A10" s="5" t="s">
        <v>36</v>
      </c>
    </row>
    <row r="11">
      <c r="A11" s="5" t="s">
        <v>37</v>
      </c>
    </row>
    <row r="12">
      <c r="A12" s="6" t="s">
        <v>38</v>
      </c>
    </row>
    <row r="13">
      <c r="A13" s="5" t="s">
        <v>39</v>
      </c>
    </row>
    <row r="14">
      <c r="A14" s="5" t="s">
        <v>40</v>
      </c>
    </row>
    <row r="15">
      <c r="A15" s="5" t="s">
        <v>41</v>
      </c>
    </row>
    <row r="16">
      <c r="A16" s="6" t="s">
        <v>42</v>
      </c>
    </row>
    <row r="17">
      <c r="A17" s="5" t="s">
        <v>43</v>
      </c>
    </row>
    <row r="18">
      <c r="A18" s="5" t="s">
        <v>44</v>
      </c>
    </row>
    <row r="19">
      <c r="A19" s="5" t="s">
        <v>45</v>
      </c>
    </row>
    <row r="20">
      <c r="A20" s="5" t="s">
        <v>46</v>
      </c>
    </row>
    <row r="21">
      <c r="A21" s="5" t="s">
        <v>47</v>
      </c>
    </row>
    <row r="28">
      <c r="H28" s="7"/>
    </row>
    <row r="29">
      <c r="F29" s="8"/>
    </row>
    <row r="30">
      <c r="F30" s="9"/>
    </row>
    <row r="31">
      <c r="F31" s="9"/>
    </row>
    <row r="32">
      <c r="F32" s="9"/>
    </row>
    <row r="33">
      <c r="F33" s="9"/>
      <c r="H33" s="7"/>
    </row>
    <row r="34">
      <c r="F34" s="9"/>
    </row>
    <row r="35">
      <c r="F35" s="9"/>
    </row>
    <row r="36">
      <c r="F36" s="8"/>
    </row>
    <row r="37">
      <c r="F37" s="8"/>
    </row>
    <row r="38">
      <c r="F38" s="10"/>
    </row>
    <row r="39">
      <c r="F39" s="10"/>
    </row>
    <row r="40">
      <c r="F40" s="11"/>
    </row>
    <row r="41">
      <c r="F41" s="11"/>
    </row>
    <row r="42">
      <c r="F42" s="11"/>
    </row>
    <row r="43">
      <c r="F43" s="11"/>
    </row>
  </sheetData>
  <mergeCells count="4">
    <mergeCell ref="A1:X1"/>
    <mergeCell ref="A7:X7"/>
    <mergeCell ref="A12:X12"/>
    <mergeCell ref="A16:X1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19.13"/>
    <col customWidth="1" min="2" max="2" width="5.63"/>
    <col customWidth="1" min="3" max="5" width="9.5"/>
    <col customWidth="1" min="6" max="6" width="3.63"/>
  </cols>
  <sheetData>
    <row r="1">
      <c r="A1" s="1" t="s">
        <v>48</v>
      </c>
      <c r="Y1" s="12"/>
      <c r="Z1" s="12"/>
      <c r="AA1" s="12"/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>
        <v>45633.0</v>
      </c>
      <c r="H2" s="4">
        <v>45640.0</v>
      </c>
      <c r="I2" s="4">
        <v>45647.0</v>
      </c>
      <c r="J2" s="3">
        <v>45654.0</v>
      </c>
      <c r="K2" s="4">
        <v>45661.0</v>
      </c>
      <c r="L2" s="4">
        <v>45668.0</v>
      </c>
      <c r="M2" s="3">
        <v>45675.0</v>
      </c>
      <c r="N2" s="4">
        <v>45682.0</v>
      </c>
      <c r="O2" s="4">
        <v>45689.0</v>
      </c>
      <c r="P2" s="3">
        <v>45696.0</v>
      </c>
      <c r="Q2" s="4">
        <v>45703.0</v>
      </c>
      <c r="R2" s="4">
        <v>45710.0</v>
      </c>
      <c r="S2" s="3">
        <v>45717.0</v>
      </c>
      <c r="T2" s="4">
        <v>45724.0</v>
      </c>
      <c r="U2" s="3">
        <v>45731.0</v>
      </c>
      <c r="V2" s="4">
        <v>45738.0</v>
      </c>
      <c r="W2" s="3">
        <v>45745.0</v>
      </c>
      <c r="X2" s="3">
        <v>45752.0</v>
      </c>
      <c r="Y2" s="13"/>
      <c r="Z2" s="13"/>
      <c r="AA2" s="13"/>
    </row>
    <row r="3">
      <c r="A3" s="5" t="s">
        <v>49</v>
      </c>
    </row>
    <row r="4">
      <c r="A4" s="5" t="s">
        <v>50</v>
      </c>
    </row>
    <row r="5">
      <c r="A5" s="5" t="s">
        <v>51</v>
      </c>
      <c r="E5" s="14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>
      <c r="A6" s="5" t="s">
        <v>52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>
      <c r="A7" s="6" t="s">
        <v>53</v>
      </c>
    </row>
    <row r="8">
      <c r="A8" s="17" t="s">
        <v>49</v>
      </c>
    </row>
    <row r="9">
      <c r="A9" s="17" t="s">
        <v>50</v>
      </c>
      <c r="E9" s="18" t="str">
        <f>E8/E10</f>
        <v>#DIV/0!</v>
      </c>
    </row>
    <row r="10">
      <c r="A10" s="17" t="s">
        <v>54</v>
      </c>
      <c r="E10" s="19"/>
    </row>
    <row r="11">
      <c r="A11" s="17" t="s">
        <v>55</v>
      </c>
      <c r="E11" s="20" t="str">
        <f>E9/0.05</f>
        <v>#DIV/0!</v>
      </c>
    </row>
    <row r="12">
      <c r="A12" s="17" t="s">
        <v>56</v>
      </c>
      <c r="E12" s="19"/>
    </row>
    <row r="13">
      <c r="A13" s="6" t="s">
        <v>57</v>
      </c>
    </row>
    <row r="14">
      <c r="A14" s="5" t="s">
        <v>49</v>
      </c>
    </row>
    <row r="15">
      <c r="A15" s="5" t="s">
        <v>50</v>
      </c>
      <c r="E15" s="20" t="str">
        <f>E14/E10</f>
        <v>#DIV/0!</v>
      </c>
    </row>
    <row r="16">
      <c r="A16" s="5" t="s">
        <v>54</v>
      </c>
      <c r="E16" s="19"/>
    </row>
    <row r="17">
      <c r="A17" s="5" t="s">
        <v>58</v>
      </c>
    </row>
    <row r="18">
      <c r="A18" s="5" t="s">
        <v>59</v>
      </c>
      <c r="E18" s="20" t="str">
        <f>E15/0.4</f>
        <v>#DIV/0!</v>
      </c>
    </row>
    <row r="19">
      <c r="A19" s="5" t="s">
        <v>55</v>
      </c>
      <c r="E19" s="20" t="str">
        <f>E18/0.05</f>
        <v>#DIV/0!</v>
      </c>
    </row>
    <row r="20">
      <c r="A20" s="5" t="s">
        <v>60</v>
      </c>
    </row>
    <row r="21">
      <c r="A21" s="5" t="s">
        <v>61</v>
      </c>
      <c r="E21" s="20" t="str">
        <f>E19/3</f>
        <v>#DIV/0!</v>
      </c>
    </row>
    <row r="22">
      <c r="A22" s="6" t="s">
        <v>62</v>
      </c>
    </row>
    <row r="23">
      <c r="A23" s="17" t="s">
        <v>49</v>
      </c>
      <c r="G23" s="21">
        <f t="shared" ref="G23:X23" si="1">SUM(G41,G49,G57,G66,G74,G82,G90,G98,G106)</f>
        <v>0</v>
      </c>
      <c r="H23" s="21">
        <f t="shared" si="1"/>
        <v>0</v>
      </c>
      <c r="I23" s="21">
        <f t="shared" si="1"/>
        <v>0</v>
      </c>
      <c r="J23" s="21">
        <f t="shared" si="1"/>
        <v>0</v>
      </c>
      <c r="K23" s="21">
        <f t="shared" si="1"/>
        <v>0</v>
      </c>
      <c r="L23" s="21">
        <f t="shared" si="1"/>
        <v>0</v>
      </c>
      <c r="M23" s="21">
        <f t="shared" si="1"/>
        <v>0</v>
      </c>
      <c r="N23" s="21">
        <f t="shared" si="1"/>
        <v>0</v>
      </c>
      <c r="O23" s="21">
        <f t="shared" si="1"/>
        <v>0</v>
      </c>
      <c r="P23" s="21">
        <f t="shared" si="1"/>
        <v>0</v>
      </c>
      <c r="Q23" s="21">
        <f t="shared" si="1"/>
        <v>0</v>
      </c>
      <c r="R23" s="21">
        <f t="shared" si="1"/>
        <v>0</v>
      </c>
      <c r="S23" s="21">
        <f t="shared" si="1"/>
        <v>0</v>
      </c>
      <c r="T23" s="21">
        <f t="shared" si="1"/>
        <v>0</v>
      </c>
      <c r="U23" s="21">
        <f t="shared" si="1"/>
        <v>0</v>
      </c>
      <c r="V23" s="21">
        <f t="shared" si="1"/>
        <v>0</v>
      </c>
      <c r="W23" s="21">
        <f t="shared" si="1"/>
        <v>0</v>
      </c>
      <c r="X23" s="21">
        <f t="shared" si="1"/>
        <v>0</v>
      </c>
    </row>
    <row r="24">
      <c r="A24" s="17" t="s">
        <v>50</v>
      </c>
      <c r="E24" s="20" t="str">
        <f>E23/E10</f>
        <v>#DIV/0!</v>
      </c>
      <c r="G24" s="21">
        <f t="shared" ref="G24:X24" si="2">SUM(G42,G50,G58,G67,G75,G83,G91,G99,G107)</f>
        <v>0</v>
      </c>
      <c r="H24" s="21">
        <f t="shared" si="2"/>
        <v>0</v>
      </c>
      <c r="I24" s="21">
        <f t="shared" si="2"/>
        <v>0</v>
      </c>
      <c r="J24" s="21">
        <f t="shared" si="2"/>
        <v>0</v>
      </c>
      <c r="K24" s="21">
        <f t="shared" si="2"/>
        <v>0</v>
      </c>
      <c r="L24" s="21">
        <f t="shared" si="2"/>
        <v>0</v>
      </c>
      <c r="M24" s="21">
        <f t="shared" si="2"/>
        <v>0</v>
      </c>
      <c r="N24" s="21">
        <f t="shared" si="2"/>
        <v>0</v>
      </c>
      <c r="O24" s="21">
        <f t="shared" si="2"/>
        <v>0</v>
      </c>
      <c r="P24" s="21">
        <f t="shared" si="2"/>
        <v>0</v>
      </c>
      <c r="Q24" s="21">
        <f t="shared" si="2"/>
        <v>0</v>
      </c>
      <c r="R24" s="21">
        <f t="shared" si="2"/>
        <v>0</v>
      </c>
      <c r="S24" s="21">
        <f t="shared" si="2"/>
        <v>0</v>
      </c>
      <c r="T24" s="21">
        <f t="shared" si="2"/>
        <v>0</v>
      </c>
      <c r="U24" s="21">
        <f t="shared" si="2"/>
        <v>0</v>
      </c>
      <c r="V24" s="21">
        <f t="shared" si="2"/>
        <v>0</v>
      </c>
      <c r="W24" s="21">
        <f t="shared" si="2"/>
        <v>0</v>
      </c>
      <c r="X24" s="21">
        <f t="shared" si="2"/>
        <v>0</v>
      </c>
    </row>
    <row r="25">
      <c r="A25" s="17" t="s">
        <v>63</v>
      </c>
      <c r="E25" s="20" t="str">
        <f>E24/0.05</f>
        <v>#DIV/0!</v>
      </c>
      <c r="G25" s="21">
        <f t="shared" ref="G25:X25" si="3">SUM(G43,G51,G59,G68,G76,G84,G92,G100,G108)</f>
        <v>0</v>
      </c>
      <c r="H25" s="21">
        <f t="shared" si="3"/>
        <v>0</v>
      </c>
      <c r="I25" s="21">
        <f t="shared" si="3"/>
        <v>0</v>
      </c>
      <c r="J25" s="21">
        <f t="shared" si="3"/>
        <v>0</v>
      </c>
      <c r="K25" s="21">
        <f t="shared" si="3"/>
        <v>0</v>
      </c>
      <c r="L25" s="21">
        <f t="shared" si="3"/>
        <v>0</v>
      </c>
      <c r="M25" s="21">
        <f t="shared" si="3"/>
        <v>0</v>
      </c>
      <c r="N25" s="21">
        <f t="shared" si="3"/>
        <v>0</v>
      </c>
      <c r="O25" s="21">
        <f t="shared" si="3"/>
        <v>0</v>
      </c>
      <c r="P25" s="21">
        <f t="shared" si="3"/>
        <v>0</v>
      </c>
      <c r="Q25" s="21">
        <f t="shared" si="3"/>
        <v>0</v>
      </c>
      <c r="R25" s="21">
        <f t="shared" si="3"/>
        <v>0</v>
      </c>
      <c r="S25" s="21">
        <f t="shared" si="3"/>
        <v>0</v>
      </c>
      <c r="T25" s="21">
        <f t="shared" si="3"/>
        <v>0</v>
      </c>
      <c r="U25" s="21">
        <f t="shared" si="3"/>
        <v>0</v>
      </c>
      <c r="V25" s="21">
        <f t="shared" si="3"/>
        <v>0</v>
      </c>
      <c r="W25" s="21">
        <f t="shared" si="3"/>
        <v>0</v>
      </c>
      <c r="X25" s="21">
        <f t="shared" si="3"/>
        <v>0</v>
      </c>
    </row>
    <row r="26">
      <c r="A26" s="22" t="s">
        <v>64</v>
      </c>
      <c r="E26" s="20" t="str">
        <f>E25/0.1</f>
        <v>#DIV/0!</v>
      </c>
      <c r="G26" s="21">
        <f t="shared" ref="G26:X26" si="4">SUM(G44,G52,G60,G69,G77,G85,G93,G101,G109)</f>
        <v>0</v>
      </c>
      <c r="H26" s="21">
        <f t="shared" si="4"/>
        <v>0</v>
      </c>
      <c r="I26" s="21">
        <f t="shared" si="4"/>
        <v>0</v>
      </c>
      <c r="J26" s="21">
        <f t="shared" si="4"/>
        <v>0</v>
      </c>
      <c r="K26" s="21">
        <f t="shared" si="4"/>
        <v>0</v>
      </c>
      <c r="L26" s="21">
        <f t="shared" si="4"/>
        <v>0</v>
      </c>
      <c r="M26" s="21">
        <f t="shared" si="4"/>
        <v>0</v>
      </c>
      <c r="N26" s="21">
        <f t="shared" si="4"/>
        <v>0</v>
      </c>
      <c r="O26" s="21">
        <f t="shared" si="4"/>
        <v>0</v>
      </c>
      <c r="P26" s="21">
        <f t="shared" si="4"/>
        <v>0</v>
      </c>
      <c r="Q26" s="21">
        <f t="shared" si="4"/>
        <v>0</v>
      </c>
      <c r="R26" s="21">
        <f t="shared" si="4"/>
        <v>0</v>
      </c>
      <c r="S26" s="21">
        <f t="shared" si="4"/>
        <v>0</v>
      </c>
      <c r="T26" s="21">
        <f t="shared" si="4"/>
        <v>0</v>
      </c>
      <c r="U26" s="21">
        <f t="shared" si="4"/>
        <v>0</v>
      </c>
      <c r="V26" s="21">
        <f t="shared" si="4"/>
        <v>0</v>
      </c>
      <c r="W26" s="21">
        <f t="shared" si="4"/>
        <v>0</v>
      </c>
      <c r="X26" s="21">
        <f t="shared" si="4"/>
        <v>0</v>
      </c>
    </row>
    <row r="27">
      <c r="A27" s="17" t="s">
        <v>65</v>
      </c>
      <c r="E27" s="23">
        <f>E28*E23</f>
        <v>0</v>
      </c>
      <c r="G27" s="15">
        <f t="shared" ref="G27:X27" si="5">SUM(G45,G53,G61,G70,G78,G86,G94,G102,G110)</f>
        <v>0</v>
      </c>
      <c r="H27" s="15">
        <f t="shared" si="5"/>
        <v>0</v>
      </c>
      <c r="I27" s="15">
        <f t="shared" si="5"/>
        <v>0</v>
      </c>
      <c r="J27" s="15">
        <f t="shared" si="5"/>
        <v>0</v>
      </c>
      <c r="K27" s="15">
        <f t="shared" si="5"/>
        <v>0</v>
      </c>
      <c r="L27" s="15">
        <f t="shared" si="5"/>
        <v>0</v>
      </c>
      <c r="M27" s="15">
        <f t="shared" si="5"/>
        <v>0</v>
      </c>
      <c r="N27" s="15">
        <f t="shared" si="5"/>
        <v>0</v>
      </c>
      <c r="O27" s="15">
        <f t="shared" si="5"/>
        <v>0</v>
      </c>
      <c r="P27" s="15">
        <f t="shared" si="5"/>
        <v>0</v>
      </c>
      <c r="Q27" s="15">
        <f t="shared" si="5"/>
        <v>0</v>
      </c>
      <c r="R27" s="15">
        <f t="shared" si="5"/>
        <v>0</v>
      </c>
      <c r="S27" s="15">
        <f t="shared" si="5"/>
        <v>0</v>
      </c>
      <c r="T27" s="15">
        <f t="shared" si="5"/>
        <v>0</v>
      </c>
      <c r="U27" s="15">
        <f t="shared" si="5"/>
        <v>0</v>
      </c>
      <c r="V27" s="15">
        <f t="shared" si="5"/>
        <v>0</v>
      </c>
      <c r="W27" s="15">
        <f t="shared" si="5"/>
        <v>0</v>
      </c>
      <c r="X27" s="15">
        <f t="shared" si="5"/>
        <v>0</v>
      </c>
    </row>
    <row r="28">
      <c r="A28" s="17" t="s">
        <v>51</v>
      </c>
      <c r="E28" s="24"/>
      <c r="G28" s="15" t="str">
        <f t="shared" ref="G28:X28" si="6">G27/G23</f>
        <v>#DIV/0!</v>
      </c>
      <c r="H28" s="15" t="str">
        <f t="shared" si="6"/>
        <v>#DIV/0!</v>
      </c>
      <c r="I28" s="15" t="str">
        <f t="shared" si="6"/>
        <v>#DIV/0!</v>
      </c>
      <c r="J28" s="15" t="str">
        <f t="shared" si="6"/>
        <v>#DIV/0!</v>
      </c>
      <c r="K28" s="15" t="str">
        <f t="shared" si="6"/>
        <v>#DIV/0!</v>
      </c>
      <c r="L28" s="15" t="str">
        <f t="shared" si="6"/>
        <v>#DIV/0!</v>
      </c>
      <c r="M28" s="15" t="str">
        <f t="shared" si="6"/>
        <v>#DIV/0!</v>
      </c>
      <c r="N28" s="15" t="str">
        <f t="shared" si="6"/>
        <v>#DIV/0!</v>
      </c>
      <c r="O28" s="15" t="str">
        <f t="shared" si="6"/>
        <v>#DIV/0!</v>
      </c>
      <c r="P28" s="15" t="str">
        <f t="shared" si="6"/>
        <v>#DIV/0!</v>
      </c>
      <c r="Q28" s="15" t="str">
        <f t="shared" si="6"/>
        <v>#DIV/0!</v>
      </c>
      <c r="R28" s="15" t="str">
        <f t="shared" si="6"/>
        <v>#DIV/0!</v>
      </c>
      <c r="S28" s="15" t="str">
        <f t="shared" si="6"/>
        <v>#DIV/0!</v>
      </c>
      <c r="T28" s="15" t="str">
        <f t="shared" si="6"/>
        <v>#DIV/0!</v>
      </c>
      <c r="U28" s="15" t="str">
        <f t="shared" si="6"/>
        <v>#DIV/0!</v>
      </c>
      <c r="V28" s="15" t="str">
        <f t="shared" si="6"/>
        <v>#DIV/0!</v>
      </c>
      <c r="W28" s="15" t="str">
        <f t="shared" si="6"/>
        <v>#DIV/0!</v>
      </c>
      <c r="X28" s="15" t="str">
        <f t="shared" si="6"/>
        <v>#DIV/0!</v>
      </c>
    </row>
    <row r="29">
      <c r="A29" s="17" t="s">
        <v>54</v>
      </c>
      <c r="E29" s="19"/>
      <c r="G29" s="21" t="str">
        <f t="shared" ref="G29:X29" si="7">G23/G25</f>
        <v>#DIV/0!</v>
      </c>
      <c r="H29" s="21" t="str">
        <f t="shared" si="7"/>
        <v>#DIV/0!</v>
      </c>
      <c r="I29" s="21" t="str">
        <f t="shared" si="7"/>
        <v>#DIV/0!</v>
      </c>
      <c r="J29" s="21" t="str">
        <f t="shared" si="7"/>
        <v>#DIV/0!</v>
      </c>
      <c r="K29" s="21" t="str">
        <f t="shared" si="7"/>
        <v>#DIV/0!</v>
      </c>
      <c r="L29" s="21" t="str">
        <f t="shared" si="7"/>
        <v>#DIV/0!</v>
      </c>
      <c r="M29" s="21" t="str">
        <f t="shared" si="7"/>
        <v>#DIV/0!</v>
      </c>
      <c r="N29" s="21" t="str">
        <f t="shared" si="7"/>
        <v>#DIV/0!</v>
      </c>
      <c r="O29" s="21" t="str">
        <f t="shared" si="7"/>
        <v>#DIV/0!</v>
      </c>
      <c r="P29" s="21" t="str">
        <f t="shared" si="7"/>
        <v>#DIV/0!</v>
      </c>
      <c r="Q29" s="21" t="str">
        <f t="shared" si="7"/>
        <v>#DIV/0!</v>
      </c>
      <c r="R29" s="21" t="str">
        <f t="shared" si="7"/>
        <v>#DIV/0!</v>
      </c>
      <c r="S29" s="21" t="str">
        <f t="shared" si="7"/>
        <v>#DIV/0!</v>
      </c>
      <c r="T29" s="21" t="str">
        <f t="shared" si="7"/>
        <v>#DIV/0!</v>
      </c>
      <c r="U29" s="21" t="str">
        <f t="shared" si="7"/>
        <v>#DIV/0!</v>
      </c>
      <c r="V29" s="21" t="str">
        <f t="shared" si="7"/>
        <v>#DIV/0!</v>
      </c>
      <c r="W29" s="21" t="str">
        <f t="shared" si="7"/>
        <v>#DIV/0!</v>
      </c>
      <c r="X29" s="21" t="str">
        <f t="shared" si="7"/>
        <v>#DIV/0!</v>
      </c>
    </row>
    <row r="30">
      <c r="A30" s="6" t="s">
        <v>66</v>
      </c>
    </row>
    <row r="31">
      <c r="A31" s="5" t="s">
        <v>67</v>
      </c>
      <c r="G31" s="21">
        <f t="shared" ref="G31:G37" si="9">SUM(E114)</f>
        <v>0</v>
      </c>
      <c r="H31" s="21">
        <f t="shared" ref="H31:X31" si="8">SUM(H114)</f>
        <v>0</v>
      </c>
      <c r="I31" s="21">
        <f t="shared" si="8"/>
        <v>0</v>
      </c>
      <c r="J31" s="21">
        <f t="shared" si="8"/>
        <v>0</v>
      </c>
      <c r="K31" s="21">
        <f t="shared" si="8"/>
        <v>0</v>
      </c>
      <c r="L31" s="21">
        <f t="shared" si="8"/>
        <v>0</v>
      </c>
      <c r="M31" s="21">
        <f t="shared" si="8"/>
        <v>0</v>
      </c>
      <c r="N31" s="21">
        <f t="shared" si="8"/>
        <v>0</v>
      </c>
      <c r="O31" s="21">
        <f t="shared" si="8"/>
        <v>0</v>
      </c>
      <c r="P31" s="21">
        <f t="shared" si="8"/>
        <v>0</v>
      </c>
      <c r="Q31" s="21">
        <f t="shared" si="8"/>
        <v>0</v>
      </c>
      <c r="R31" s="21">
        <f t="shared" si="8"/>
        <v>0</v>
      </c>
      <c r="S31" s="21">
        <f t="shared" si="8"/>
        <v>0</v>
      </c>
      <c r="T31" s="21">
        <f t="shared" si="8"/>
        <v>0</v>
      </c>
      <c r="U31" s="21">
        <f t="shared" si="8"/>
        <v>0</v>
      </c>
      <c r="V31" s="21">
        <f t="shared" si="8"/>
        <v>0</v>
      </c>
      <c r="W31" s="21">
        <f t="shared" si="8"/>
        <v>0</v>
      </c>
      <c r="X31" s="21">
        <f t="shared" si="8"/>
        <v>0</v>
      </c>
    </row>
    <row r="32">
      <c r="A32" s="5" t="s">
        <v>68</v>
      </c>
      <c r="G32" s="21">
        <f t="shared" si="9"/>
        <v>0</v>
      </c>
      <c r="H32" s="21">
        <f t="shared" ref="H32:X32" si="10">SUM(H115)</f>
        <v>0</v>
      </c>
      <c r="I32" s="21">
        <f t="shared" si="10"/>
        <v>0</v>
      </c>
      <c r="J32" s="21">
        <f t="shared" si="10"/>
        <v>0</v>
      </c>
      <c r="K32" s="21">
        <f t="shared" si="10"/>
        <v>0</v>
      </c>
      <c r="L32" s="21">
        <f t="shared" si="10"/>
        <v>0</v>
      </c>
      <c r="M32" s="21">
        <f t="shared" si="10"/>
        <v>0</v>
      </c>
      <c r="N32" s="21">
        <f t="shared" si="10"/>
        <v>0</v>
      </c>
      <c r="O32" s="21">
        <f t="shared" si="10"/>
        <v>0</v>
      </c>
      <c r="P32" s="21">
        <f t="shared" si="10"/>
        <v>0</v>
      </c>
      <c r="Q32" s="21">
        <f t="shared" si="10"/>
        <v>0</v>
      </c>
      <c r="R32" s="21">
        <f t="shared" si="10"/>
        <v>0</v>
      </c>
      <c r="S32" s="21">
        <f t="shared" si="10"/>
        <v>0</v>
      </c>
      <c r="T32" s="21">
        <f t="shared" si="10"/>
        <v>0</v>
      </c>
      <c r="U32" s="21">
        <f t="shared" si="10"/>
        <v>0</v>
      </c>
      <c r="V32" s="21">
        <f t="shared" si="10"/>
        <v>0</v>
      </c>
      <c r="W32" s="21">
        <f t="shared" si="10"/>
        <v>0</v>
      </c>
      <c r="X32" s="21">
        <f t="shared" si="10"/>
        <v>0</v>
      </c>
    </row>
    <row r="33">
      <c r="A33" s="5" t="s">
        <v>64</v>
      </c>
      <c r="G33" s="21">
        <f t="shared" si="9"/>
        <v>0</v>
      </c>
      <c r="H33" s="21">
        <f t="shared" ref="H33:X33" si="11">SUM(H116)</f>
        <v>0</v>
      </c>
      <c r="I33" s="21">
        <f t="shared" si="11"/>
        <v>0</v>
      </c>
      <c r="J33" s="21">
        <f t="shared" si="11"/>
        <v>0</v>
      </c>
      <c r="K33" s="21">
        <f t="shared" si="11"/>
        <v>0</v>
      </c>
      <c r="L33" s="21">
        <f t="shared" si="11"/>
        <v>0</v>
      </c>
      <c r="M33" s="21">
        <f t="shared" si="11"/>
        <v>0</v>
      </c>
      <c r="N33" s="21">
        <f t="shared" si="11"/>
        <v>0</v>
      </c>
      <c r="O33" s="21">
        <f t="shared" si="11"/>
        <v>0</v>
      </c>
      <c r="P33" s="21">
        <f t="shared" si="11"/>
        <v>0</v>
      </c>
      <c r="Q33" s="21">
        <f t="shared" si="11"/>
        <v>0</v>
      </c>
      <c r="R33" s="21">
        <f t="shared" si="11"/>
        <v>0</v>
      </c>
      <c r="S33" s="21">
        <f t="shared" si="11"/>
        <v>0</v>
      </c>
      <c r="T33" s="21">
        <f t="shared" si="11"/>
        <v>0</v>
      </c>
      <c r="U33" s="21">
        <f t="shared" si="11"/>
        <v>0</v>
      </c>
      <c r="V33" s="21">
        <f t="shared" si="11"/>
        <v>0</v>
      </c>
      <c r="W33" s="21">
        <f t="shared" si="11"/>
        <v>0</v>
      </c>
      <c r="X33" s="21">
        <f t="shared" si="11"/>
        <v>0</v>
      </c>
    </row>
    <row r="34">
      <c r="A34" s="5" t="s">
        <v>69</v>
      </c>
      <c r="E34" s="25" t="str">
        <f>(E35+E36+E37)/E33</f>
        <v>#DIV/0!</v>
      </c>
      <c r="G34" s="21" t="str">
        <f t="shared" si="9"/>
        <v>#DIV/0!</v>
      </c>
      <c r="H34" s="21" t="str">
        <f t="shared" ref="H34:X34" si="12">SUM(H117)</f>
        <v>#DIV/0!</v>
      </c>
      <c r="I34" s="21" t="str">
        <f t="shared" si="12"/>
        <v>#DIV/0!</v>
      </c>
      <c r="J34" s="21" t="str">
        <f t="shared" si="12"/>
        <v>#DIV/0!</v>
      </c>
      <c r="K34" s="21" t="str">
        <f t="shared" si="12"/>
        <v>#DIV/0!</v>
      </c>
      <c r="L34" s="21" t="str">
        <f t="shared" si="12"/>
        <v>#DIV/0!</v>
      </c>
      <c r="M34" s="21" t="str">
        <f t="shared" si="12"/>
        <v>#DIV/0!</v>
      </c>
      <c r="N34" s="21" t="str">
        <f t="shared" si="12"/>
        <v>#DIV/0!</v>
      </c>
      <c r="O34" s="21" t="str">
        <f t="shared" si="12"/>
        <v>#DIV/0!</v>
      </c>
      <c r="P34" s="21" t="str">
        <f t="shared" si="12"/>
        <v>#DIV/0!</v>
      </c>
      <c r="Q34" s="21" t="str">
        <f t="shared" si="12"/>
        <v>#DIV/0!</v>
      </c>
      <c r="R34" s="21" t="str">
        <f t="shared" si="12"/>
        <v>#DIV/0!</v>
      </c>
      <c r="S34" s="21" t="str">
        <f t="shared" si="12"/>
        <v>#DIV/0!</v>
      </c>
      <c r="T34" s="21" t="str">
        <f t="shared" si="12"/>
        <v>#DIV/0!</v>
      </c>
      <c r="U34" s="21" t="str">
        <f t="shared" si="12"/>
        <v>#DIV/0!</v>
      </c>
      <c r="V34" s="21" t="str">
        <f t="shared" si="12"/>
        <v>#DIV/0!</v>
      </c>
      <c r="W34" s="21" t="str">
        <f t="shared" si="12"/>
        <v>#DIV/0!</v>
      </c>
      <c r="X34" s="21" t="str">
        <f t="shared" si="12"/>
        <v>#DIV/0!</v>
      </c>
    </row>
    <row r="35">
      <c r="A35" s="5" t="s">
        <v>70</v>
      </c>
      <c r="G35" s="21">
        <f t="shared" si="9"/>
        <v>0</v>
      </c>
      <c r="H35" s="21">
        <f t="shared" ref="H35:X35" si="13">SUM(H118)</f>
        <v>0</v>
      </c>
      <c r="I35" s="21">
        <f t="shared" si="13"/>
        <v>0</v>
      </c>
      <c r="J35" s="21">
        <f t="shared" si="13"/>
        <v>0</v>
      </c>
      <c r="K35" s="21">
        <f t="shared" si="13"/>
        <v>0</v>
      </c>
      <c r="L35" s="21">
        <f t="shared" si="13"/>
        <v>0</v>
      </c>
      <c r="M35" s="21">
        <f t="shared" si="13"/>
        <v>0</v>
      </c>
      <c r="N35" s="21">
        <f t="shared" si="13"/>
        <v>0</v>
      </c>
      <c r="O35" s="21">
        <f t="shared" si="13"/>
        <v>0</v>
      </c>
      <c r="P35" s="21">
        <f t="shared" si="13"/>
        <v>0</v>
      </c>
      <c r="Q35" s="21">
        <f t="shared" si="13"/>
        <v>0</v>
      </c>
      <c r="R35" s="21">
        <f t="shared" si="13"/>
        <v>0</v>
      </c>
      <c r="S35" s="21">
        <f t="shared" si="13"/>
        <v>0</v>
      </c>
      <c r="T35" s="21">
        <f t="shared" si="13"/>
        <v>0</v>
      </c>
      <c r="U35" s="21">
        <f t="shared" si="13"/>
        <v>0</v>
      </c>
      <c r="V35" s="21">
        <f t="shared" si="13"/>
        <v>0</v>
      </c>
      <c r="W35" s="21">
        <f t="shared" si="13"/>
        <v>0</v>
      </c>
      <c r="X35" s="21">
        <f t="shared" si="13"/>
        <v>0</v>
      </c>
    </row>
    <row r="36">
      <c r="A36" s="5" t="s">
        <v>71</v>
      </c>
      <c r="G36" s="21">
        <f t="shared" si="9"/>
        <v>0</v>
      </c>
      <c r="H36" s="21">
        <f t="shared" ref="H36:X36" si="14">SUM(H119)</f>
        <v>0</v>
      </c>
      <c r="I36" s="21">
        <f t="shared" si="14"/>
        <v>0</v>
      </c>
      <c r="J36" s="21">
        <f t="shared" si="14"/>
        <v>0</v>
      </c>
      <c r="K36" s="21">
        <f t="shared" si="14"/>
        <v>0</v>
      </c>
      <c r="L36" s="21">
        <f t="shared" si="14"/>
        <v>0</v>
      </c>
      <c r="M36" s="21">
        <f t="shared" si="14"/>
        <v>0</v>
      </c>
      <c r="N36" s="21">
        <f t="shared" si="14"/>
        <v>0</v>
      </c>
      <c r="O36" s="21">
        <f t="shared" si="14"/>
        <v>0</v>
      </c>
      <c r="P36" s="21">
        <f t="shared" si="14"/>
        <v>0</v>
      </c>
      <c r="Q36" s="21">
        <f t="shared" si="14"/>
        <v>0</v>
      </c>
      <c r="R36" s="21">
        <f t="shared" si="14"/>
        <v>0</v>
      </c>
      <c r="S36" s="21">
        <f t="shared" si="14"/>
        <v>0</v>
      </c>
      <c r="T36" s="21">
        <f t="shared" si="14"/>
        <v>0</v>
      </c>
      <c r="U36" s="21">
        <f t="shared" si="14"/>
        <v>0</v>
      </c>
      <c r="V36" s="21">
        <f t="shared" si="14"/>
        <v>0</v>
      </c>
      <c r="W36" s="21">
        <f t="shared" si="14"/>
        <v>0</v>
      </c>
      <c r="X36" s="21">
        <f t="shared" si="14"/>
        <v>0</v>
      </c>
    </row>
    <row r="37">
      <c r="A37" s="5" t="s">
        <v>63</v>
      </c>
      <c r="G37" s="21">
        <f t="shared" si="9"/>
        <v>0</v>
      </c>
      <c r="H37" s="21">
        <f t="shared" ref="H37:X37" si="15">SUM(H120)</f>
        <v>0</v>
      </c>
      <c r="I37" s="21">
        <f t="shared" si="15"/>
        <v>0</v>
      </c>
      <c r="J37" s="21">
        <f t="shared" si="15"/>
        <v>0</v>
      </c>
      <c r="K37" s="21">
        <f t="shared" si="15"/>
        <v>0</v>
      </c>
      <c r="L37" s="21">
        <f t="shared" si="15"/>
        <v>0</v>
      </c>
      <c r="M37" s="21">
        <f t="shared" si="15"/>
        <v>0</v>
      </c>
      <c r="N37" s="21">
        <f t="shared" si="15"/>
        <v>0</v>
      </c>
      <c r="O37" s="21">
        <f t="shared" si="15"/>
        <v>0</v>
      </c>
      <c r="P37" s="21">
        <f t="shared" si="15"/>
        <v>0</v>
      </c>
      <c r="Q37" s="21">
        <f t="shared" si="15"/>
        <v>0</v>
      </c>
      <c r="R37" s="21">
        <f t="shared" si="15"/>
        <v>0</v>
      </c>
      <c r="S37" s="21">
        <f t="shared" si="15"/>
        <v>0</v>
      </c>
      <c r="T37" s="21">
        <f t="shared" si="15"/>
        <v>0</v>
      </c>
      <c r="U37" s="21">
        <f t="shared" si="15"/>
        <v>0</v>
      </c>
      <c r="V37" s="21">
        <f t="shared" si="15"/>
        <v>0</v>
      </c>
      <c r="W37" s="21">
        <f t="shared" si="15"/>
        <v>0</v>
      </c>
      <c r="X37" s="21">
        <f t="shared" si="15"/>
        <v>0</v>
      </c>
    </row>
    <row r="38">
      <c r="A38" s="1" t="s">
        <v>72</v>
      </c>
      <c r="Y38" s="12"/>
      <c r="Z38" s="12"/>
      <c r="AA38" s="12"/>
    </row>
    <row r="39">
      <c r="A39" s="2" t="s">
        <v>73</v>
      </c>
    </row>
    <row r="40">
      <c r="A40" s="26" t="s">
        <v>74</v>
      </c>
    </row>
    <row r="41">
      <c r="A41" s="27" t="s">
        <v>49</v>
      </c>
    </row>
    <row r="42">
      <c r="A42" s="27" t="s">
        <v>50</v>
      </c>
      <c r="E42" s="20">
        <f>E41/0.13</f>
        <v>0</v>
      </c>
    </row>
    <row r="43">
      <c r="A43" s="27" t="s">
        <v>63</v>
      </c>
      <c r="E43" s="20">
        <f>E42/0.2</f>
        <v>0</v>
      </c>
    </row>
    <row r="44">
      <c r="A44" s="22" t="s">
        <v>64</v>
      </c>
      <c r="E44" s="20">
        <f>E43/0.05</f>
        <v>0</v>
      </c>
    </row>
    <row r="45">
      <c r="A45" s="27" t="s">
        <v>65</v>
      </c>
      <c r="E45" s="15">
        <f>200*E41</f>
        <v>0</v>
      </c>
    </row>
    <row r="46">
      <c r="A46" s="27" t="s">
        <v>51</v>
      </c>
      <c r="E46" s="16"/>
    </row>
    <row r="47">
      <c r="A47" s="27" t="s">
        <v>54</v>
      </c>
      <c r="E47" s="19"/>
    </row>
    <row r="48">
      <c r="A48" s="26" t="s">
        <v>75</v>
      </c>
    </row>
    <row r="49">
      <c r="A49" s="27" t="s">
        <v>49</v>
      </c>
    </row>
    <row r="50">
      <c r="A50" s="27" t="s">
        <v>50</v>
      </c>
      <c r="E50" s="20">
        <f>E49/0.13</f>
        <v>0</v>
      </c>
    </row>
    <row r="51">
      <c r="A51" s="27" t="s">
        <v>63</v>
      </c>
      <c r="E51" s="20">
        <f>E50/0.2</f>
        <v>0</v>
      </c>
    </row>
    <row r="52">
      <c r="A52" s="22" t="s">
        <v>64</v>
      </c>
      <c r="E52" s="20">
        <f>E51/0.05</f>
        <v>0</v>
      </c>
    </row>
    <row r="53">
      <c r="A53" s="27" t="s">
        <v>65</v>
      </c>
      <c r="E53" s="15">
        <f>E49*E54</f>
        <v>0</v>
      </c>
    </row>
    <row r="54">
      <c r="A54" s="27" t="s">
        <v>51</v>
      </c>
      <c r="E54" s="16"/>
    </row>
    <row r="55">
      <c r="A55" s="27" t="s">
        <v>54</v>
      </c>
      <c r="E55" s="19"/>
    </row>
    <row r="56">
      <c r="A56" s="26" t="s">
        <v>76</v>
      </c>
    </row>
    <row r="57">
      <c r="A57" s="27" t="s">
        <v>49</v>
      </c>
    </row>
    <row r="58">
      <c r="A58" s="27" t="s">
        <v>50</v>
      </c>
      <c r="E58" s="20" t="str">
        <f>E57/E63</f>
        <v>#DIV/0!</v>
      </c>
    </row>
    <row r="59">
      <c r="A59" s="27" t="s">
        <v>63</v>
      </c>
      <c r="E59" s="20" t="str">
        <f t="shared" ref="E59:E60" si="16">E58/0.2</f>
        <v>#DIV/0!</v>
      </c>
    </row>
    <row r="60">
      <c r="A60" s="22" t="s">
        <v>64</v>
      </c>
      <c r="E60" s="20" t="str">
        <f t="shared" si="16"/>
        <v>#DIV/0!</v>
      </c>
    </row>
    <row r="61">
      <c r="A61" s="27" t="s">
        <v>65</v>
      </c>
      <c r="E61" s="28">
        <f>E57*E62</f>
        <v>0</v>
      </c>
    </row>
    <row r="62">
      <c r="A62" s="27" t="s">
        <v>51</v>
      </c>
      <c r="E62" s="16"/>
    </row>
    <row r="63">
      <c r="A63" s="27" t="s">
        <v>54</v>
      </c>
      <c r="E63" s="19"/>
    </row>
    <row r="64">
      <c r="A64" s="2" t="s">
        <v>77</v>
      </c>
    </row>
    <row r="65">
      <c r="A65" s="26" t="s">
        <v>78</v>
      </c>
    </row>
    <row r="66">
      <c r="A66" s="17" t="s">
        <v>49</v>
      </c>
    </row>
    <row r="67">
      <c r="A67" s="17" t="s">
        <v>50</v>
      </c>
      <c r="E67" s="20" t="str">
        <f>E66/E72</f>
        <v>#DIV/0!</v>
      </c>
    </row>
    <row r="68">
      <c r="A68" s="17" t="s">
        <v>63</v>
      </c>
      <c r="E68" s="20" t="str">
        <f t="shared" ref="E68:E69" si="17">E67/0.2</f>
        <v>#DIV/0!</v>
      </c>
    </row>
    <row r="69">
      <c r="A69" s="22" t="s">
        <v>64</v>
      </c>
      <c r="E69" s="20" t="str">
        <f t="shared" si="17"/>
        <v>#DIV/0!</v>
      </c>
    </row>
    <row r="70">
      <c r="A70" s="17" t="s">
        <v>65</v>
      </c>
      <c r="E70" s="28">
        <f>E66*E71</f>
        <v>0</v>
      </c>
    </row>
    <row r="71">
      <c r="A71" s="17" t="s">
        <v>51</v>
      </c>
      <c r="E71" s="16"/>
    </row>
    <row r="72">
      <c r="A72" s="17" t="s">
        <v>54</v>
      </c>
      <c r="E72" s="19"/>
    </row>
    <row r="73">
      <c r="A73" s="26" t="s">
        <v>79</v>
      </c>
    </row>
    <row r="74">
      <c r="A74" s="17" t="s">
        <v>49</v>
      </c>
    </row>
    <row r="75">
      <c r="A75" s="17" t="s">
        <v>50</v>
      </c>
    </row>
    <row r="76">
      <c r="A76" s="17" t="s">
        <v>63</v>
      </c>
    </row>
    <row r="77">
      <c r="A77" s="22" t="s">
        <v>64</v>
      </c>
    </row>
    <row r="78">
      <c r="A78" s="17" t="s">
        <v>65</v>
      </c>
    </row>
    <row r="79">
      <c r="A79" s="17" t="s">
        <v>51</v>
      </c>
    </row>
    <row r="80">
      <c r="A80" s="17" t="s">
        <v>54</v>
      </c>
    </row>
    <row r="81">
      <c r="A81" s="26" t="s">
        <v>80</v>
      </c>
    </row>
    <row r="82">
      <c r="A82" s="17" t="s">
        <v>49</v>
      </c>
    </row>
    <row r="83">
      <c r="A83" s="17" t="s">
        <v>50</v>
      </c>
    </row>
    <row r="84">
      <c r="A84" s="17" t="s">
        <v>63</v>
      </c>
    </row>
    <row r="85">
      <c r="A85" s="22" t="s">
        <v>64</v>
      </c>
    </row>
    <row r="86">
      <c r="A86" s="17" t="s">
        <v>65</v>
      </c>
    </row>
    <row r="87">
      <c r="A87" s="17" t="s">
        <v>51</v>
      </c>
    </row>
    <row r="88">
      <c r="A88" s="17" t="s">
        <v>54</v>
      </c>
    </row>
    <row r="89">
      <c r="A89" s="26" t="s">
        <v>81</v>
      </c>
    </row>
    <row r="90">
      <c r="A90" s="17" t="s">
        <v>49</v>
      </c>
    </row>
    <row r="91">
      <c r="A91" s="17" t="s">
        <v>50</v>
      </c>
      <c r="E91" s="20">
        <f>E90/E96</f>
        <v>0</v>
      </c>
    </row>
    <row r="92">
      <c r="A92" s="17" t="s">
        <v>63</v>
      </c>
      <c r="E92" s="20">
        <f t="shared" ref="E92:E93" si="18">E91/0.2</f>
        <v>0</v>
      </c>
    </row>
    <row r="93">
      <c r="A93" s="22" t="s">
        <v>64</v>
      </c>
      <c r="E93" s="20">
        <f t="shared" si="18"/>
        <v>0</v>
      </c>
    </row>
    <row r="94">
      <c r="A94" s="17" t="s">
        <v>65</v>
      </c>
      <c r="E94" s="28">
        <f>E90*E95</f>
        <v>0</v>
      </c>
    </row>
    <row r="95">
      <c r="A95" s="17" t="s">
        <v>51</v>
      </c>
      <c r="E95" s="16"/>
    </row>
    <row r="96">
      <c r="A96" s="17" t="s">
        <v>54</v>
      </c>
      <c r="E96" s="19">
        <v>0.13</v>
      </c>
    </row>
    <row r="97">
      <c r="A97" s="26" t="s">
        <v>82</v>
      </c>
    </row>
    <row r="98">
      <c r="A98" s="17" t="s">
        <v>49</v>
      </c>
    </row>
    <row r="99">
      <c r="A99" s="17" t="s">
        <v>50</v>
      </c>
    </row>
    <row r="100">
      <c r="A100" s="17" t="s">
        <v>63</v>
      </c>
    </row>
    <row r="101">
      <c r="A101" s="22" t="s">
        <v>64</v>
      </c>
    </row>
    <row r="102">
      <c r="A102" s="17" t="s">
        <v>65</v>
      </c>
    </row>
    <row r="103">
      <c r="A103" s="17" t="s">
        <v>51</v>
      </c>
    </row>
    <row r="104">
      <c r="A104" s="17" t="s">
        <v>54</v>
      </c>
    </row>
    <row r="105">
      <c r="A105" s="26" t="s">
        <v>83</v>
      </c>
    </row>
    <row r="106">
      <c r="A106" s="17" t="s">
        <v>49</v>
      </c>
    </row>
    <row r="107">
      <c r="A107" s="17" t="s">
        <v>50</v>
      </c>
    </row>
    <row r="108">
      <c r="A108" s="17" t="s">
        <v>63</v>
      </c>
    </row>
    <row r="109">
      <c r="A109" s="22" t="s">
        <v>64</v>
      </c>
    </row>
    <row r="110">
      <c r="A110" s="17" t="s">
        <v>65</v>
      </c>
    </row>
    <row r="111">
      <c r="A111" s="17" t="s">
        <v>51</v>
      </c>
    </row>
    <row r="112">
      <c r="A112" s="17" t="s">
        <v>54</v>
      </c>
    </row>
    <row r="113">
      <c r="A113" s="2" t="s">
        <v>84</v>
      </c>
    </row>
    <row r="114">
      <c r="A114" s="5" t="s">
        <v>67</v>
      </c>
      <c r="B114" s="29"/>
      <c r="D114" s="29"/>
      <c r="E114" s="30">
        <f t="shared" ref="E114:E116" si="20">SUM(E123,E131,E139,E147,E156,E164,E172,E180,E188,E196,E204,E212)</f>
        <v>0</v>
      </c>
      <c r="F114" s="29"/>
      <c r="H114" s="30">
        <f t="shared" ref="H114:X114" si="19">SUM(H123,H131,H139,H147,H156,H164,H172,H180,H188,H196,H204,H212)</f>
        <v>0</v>
      </c>
      <c r="I114" s="30">
        <f t="shared" si="19"/>
        <v>0</v>
      </c>
      <c r="J114" s="30">
        <f t="shared" si="19"/>
        <v>0</v>
      </c>
      <c r="K114" s="30">
        <f t="shared" si="19"/>
        <v>0</v>
      </c>
      <c r="L114" s="30">
        <f t="shared" si="19"/>
        <v>0</v>
      </c>
      <c r="M114" s="30">
        <f t="shared" si="19"/>
        <v>0</v>
      </c>
      <c r="N114" s="30">
        <f t="shared" si="19"/>
        <v>0</v>
      </c>
      <c r="O114" s="30">
        <f t="shared" si="19"/>
        <v>0</v>
      </c>
      <c r="P114" s="30">
        <f t="shared" si="19"/>
        <v>0</v>
      </c>
      <c r="Q114" s="30">
        <f t="shared" si="19"/>
        <v>0</v>
      </c>
      <c r="R114" s="30">
        <f t="shared" si="19"/>
        <v>0</v>
      </c>
      <c r="S114" s="30">
        <f t="shared" si="19"/>
        <v>0</v>
      </c>
      <c r="T114" s="30">
        <f t="shared" si="19"/>
        <v>0</v>
      </c>
      <c r="U114" s="30">
        <f t="shared" si="19"/>
        <v>0</v>
      </c>
      <c r="V114" s="30">
        <f t="shared" si="19"/>
        <v>0</v>
      </c>
      <c r="W114" s="30">
        <f t="shared" si="19"/>
        <v>0</v>
      </c>
      <c r="X114" s="30">
        <f t="shared" si="19"/>
        <v>0</v>
      </c>
    </row>
    <row r="115">
      <c r="A115" s="5" t="s">
        <v>68</v>
      </c>
      <c r="B115" s="29"/>
      <c r="D115" s="29"/>
      <c r="E115" s="30">
        <f t="shared" si="20"/>
        <v>0</v>
      </c>
      <c r="F115" s="29"/>
      <c r="H115" s="30">
        <f t="shared" ref="H115:X115" si="21">SUM(H124,H132,H140,H148,H157,H165,H173,H189,H197,H205,H213)</f>
        <v>0</v>
      </c>
      <c r="I115" s="30">
        <f t="shared" si="21"/>
        <v>0</v>
      </c>
      <c r="J115" s="30">
        <f t="shared" si="21"/>
        <v>0</v>
      </c>
      <c r="K115" s="30">
        <f t="shared" si="21"/>
        <v>0</v>
      </c>
      <c r="L115" s="30">
        <f t="shared" si="21"/>
        <v>0</v>
      </c>
      <c r="M115" s="30">
        <f t="shared" si="21"/>
        <v>0</v>
      </c>
      <c r="N115" s="30">
        <f t="shared" si="21"/>
        <v>0</v>
      </c>
      <c r="O115" s="30">
        <f t="shared" si="21"/>
        <v>0</v>
      </c>
      <c r="P115" s="30">
        <f t="shared" si="21"/>
        <v>0</v>
      </c>
      <c r="Q115" s="30">
        <f t="shared" si="21"/>
        <v>0</v>
      </c>
      <c r="R115" s="30">
        <f t="shared" si="21"/>
        <v>0</v>
      </c>
      <c r="S115" s="30">
        <f t="shared" si="21"/>
        <v>0</v>
      </c>
      <c r="T115" s="30">
        <f t="shared" si="21"/>
        <v>0</v>
      </c>
      <c r="U115" s="30">
        <f t="shared" si="21"/>
        <v>0</v>
      </c>
      <c r="V115" s="30">
        <f t="shared" si="21"/>
        <v>0</v>
      </c>
      <c r="W115" s="30">
        <f t="shared" si="21"/>
        <v>0</v>
      </c>
      <c r="X115" s="30">
        <f t="shared" si="21"/>
        <v>0</v>
      </c>
    </row>
    <row r="116">
      <c r="A116" s="5" t="s">
        <v>64</v>
      </c>
      <c r="B116" s="29"/>
      <c r="D116" s="29"/>
      <c r="E116" s="30">
        <f t="shared" si="20"/>
        <v>0</v>
      </c>
      <c r="F116" s="29"/>
      <c r="H116" s="30">
        <f t="shared" ref="H116:X116" si="22">SUM(H125,H133,H141,H149,H158,H166,H174,H190,H198,H206,H214)</f>
        <v>0</v>
      </c>
      <c r="I116" s="30">
        <f t="shared" si="22"/>
        <v>0</v>
      </c>
      <c r="J116" s="30">
        <f t="shared" si="22"/>
        <v>0</v>
      </c>
      <c r="K116" s="30">
        <f t="shared" si="22"/>
        <v>0</v>
      </c>
      <c r="L116" s="30">
        <f t="shared" si="22"/>
        <v>0</v>
      </c>
      <c r="M116" s="30">
        <f t="shared" si="22"/>
        <v>0</v>
      </c>
      <c r="N116" s="30">
        <f t="shared" si="22"/>
        <v>0</v>
      </c>
      <c r="O116" s="30">
        <f t="shared" si="22"/>
        <v>0</v>
      </c>
      <c r="P116" s="30">
        <f t="shared" si="22"/>
        <v>0</v>
      </c>
      <c r="Q116" s="30">
        <f t="shared" si="22"/>
        <v>0</v>
      </c>
      <c r="R116" s="30">
        <f t="shared" si="22"/>
        <v>0</v>
      </c>
      <c r="S116" s="30">
        <f t="shared" si="22"/>
        <v>0</v>
      </c>
      <c r="T116" s="30">
        <f t="shared" si="22"/>
        <v>0</v>
      </c>
      <c r="U116" s="30">
        <f t="shared" si="22"/>
        <v>0</v>
      </c>
      <c r="V116" s="30">
        <f t="shared" si="22"/>
        <v>0</v>
      </c>
      <c r="W116" s="30">
        <f t="shared" si="22"/>
        <v>0</v>
      </c>
      <c r="X116" s="30">
        <f t="shared" si="22"/>
        <v>0</v>
      </c>
    </row>
    <row r="117">
      <c r="A117" s="5" t="s">
        <v>69</v>
      </c>
      <c r="B117" s="29"/>
      <c r="D117" s="29"/>
      <c r="E117" s="31" t="str">
        <f>(SUM(E118,E119,E120,)/E116)</f>
        <v>#DIV/0!</v>
      </c>
      <c r="F117" s="29"/>
      <c r="H117" s="30" t="str">
        <f t="shared" ref="H117:X117" si="23">(SUM(H118,H119,H120,)/H116)</f>
        <v>#DIV/0!</v>
      </c>
      <c r="I117" s="30" t="str">
        <f t="shared" si="23"/>
        <v>#DIV/0!</v>
      </c>
      <c r="J117" s="30" t="str">
        <f t="shared" si="23"/>
        <v>#DIV/0!</v>
      </c>
      <c r="K117" s="30" t="str">
        <f t="shared" si="23"/>
        <v>#DIV/0!</v>
      </c>
      <c r="L117" s="30" t="str">
        <f t="shared" si="23"/>
        <v>#DIV/0!</v>
      </c>
      <c r="M117" s="30" t="str">
        <f t="shared" si="23"/>
        <v>#DIV/0!</v>
      </c>
      <c r="N117" s="30" t="str">
        <f t="shared" si="23"/>
        <v>#DIV/0!</v>
      </c>
      <c r="O117" s="30" t="str">
        <f t="shared" si="23"/>
        <v>#DIV/0!</v>
      </c>
      <c r="P117" s="30" t="str">
        <f t="shared" si="23"/>
        <v>#DIV/0!</v>
      </c>
      <c r="Q117" s="30" t="str">
        <f t="shared" si="23"/>
        <v>#DIV/0!</v>
      </c>
      <c r="R117" s="30" t="str">
        <f t="shared" si="23"/>
        <v>#DIV/0!</v>
      </c>
      <c r="S117" s="30" t="str">
        <f t="shared" si="23"/>
        <v>#DIV/0!</v>
      </c>
      <c r="T117" s="30" t="str">
        <f t="shared" si="23"/>
        <v>#DIV/0!</v>
      </c>
      <c r="U117" s="30" t="str">
        <f t="shared" si="23"/>
        <v>#DIV/0!</v>
      </c>
      <c r="V117" s="30" t="str">
        <f t="shared" si="23"/>
        <v>#DIV/0!</v>
      </c>
      <c r="W117" s="30" t="str">
        <f t="shared" si="23"/>
        <v>#DIV/0!</v>
      </c>
      <c r="X117" s="30" t="str">
        <f t="shared" si="23"/>
        <v>#DIV/0!</v>
      </c>
    </row>
    <row r="118">
      <c r="A118" s="5" t="s">
        <v>70</v>
      </c>
      <c r="B118" s="29"/>
      <c r="D118" s="29"/>
      <c r="E118" s="30">
        <f t="shared" ref="E118:E120" si="25">SUM(E127,E135,E143,E151,E160,E168,E176,E184,E192,E200,E208,E216)</f>
        <v>0</v>
      </c>
      <c r="F118" s="29"/>
      <c r="H118" s="30">
        <f t="shared" ref="H118:X118" si="24">SUM(H127,H135,H143,H151,H160,H168,H176,H192,H200,H208,H216)</f>
        <v>0</v>
      </c>
      <c r="I118" s="30">
        <f t="shared" si="24"/>
        <v>0</v>
      </c>
      <c r="J118" s="30">
        <f t="shared" si="24"/>
        <v>0</v>
      </c>
      <c r="K118" s="30">
        <f t="shared" si="24"/>
        <v>0</v>
      </c>
      <c r="L118" s="30">
        <f t="shared" si="24"/>
        <v>0</v>
      </c>
      <c r="M118" s="30">
        <f t="shared" si="24"/>
        <v>0</v>
      </c>
      <c r="N118" s="30">
        <f t="shared" si="24"/>
        <v>0</v>
      </c>
      <c r="O118" s="30">
        <f t="shared" si="24"/>
        <v>0</v>
      </c>
      <c r="P118" s="30">
        <f t="shared" si="24"/>
        <v>0</v>
      </c>
      <c r="Q118" s="30">
        <f t="shared" si="24"/>
        <v>0</v>
      </c>
      <c r="R118" s="30">
        <f t="shared" si="24"/>
        <v>0</v>
      </c>
      <c r="S118" s="30">
        <f t="shared" si="24"/>
        <v>0</v>
      </c>
      <c r="T118" s="30">
        <f t="shared" si="24"/>
        <v>0</v>
      </c>
      <c r="U118" s="30">
        <f t="shared" si="24"/>
        <v>0</v>
      </c>
      <c r="V118" s="30">
        <f t="shared" si="24"/>
        <v>0</v>
      </c>
      <c r="W118" s="30">
        <f t="shared" si="24"/>
        <v>0</v>
      </c>
      <c r="X118" s="30">
        <f t="shared" si="24"/>
        <v>0</v>
      </c>
    </row>
    <row r="119">
      <c r="A119" s="5" t="s">
        <v>71</v>
      </c>
      <c r="B119" s="29"/>
      <c r="D119" s="29"/>
      <c r="E119" s="30">
        <f t="shared" si="25"/>
        <v>0</v>
      </c>
      <c r="F119" s="29"/>
      <c r="H119" s="30">
        <f t="shared" ref="H119:X119" si="26">SUM(H128,H136,H144,H152,H161,H169,H177,H193,H201,H209,H217)</f>
        <v>0</v>
      </c>
      <c r="I119" s="30">
        <f t="shared" si="26"/>
        <v>0</v>
      </c>
      <c r="J119" s="30">
        <f t="shared" si="26"/>
        <v>0</v>
      </c>
      <c r="K119" s="30">
        <f t="shared" si="26"/>
        <v>0</v>
      </c>
      <c r="L119" s="30">
        <f t="shared" si="26"/>
        <v>0</v>
      </c>
      <c r="M119" s="30">
        <f t="shared" si="26"/>
        <v>0</v>
      </c>
      <c r="N119" s="30">
        <f t="shared" si="26"/>
        <v>0</v>
      </c>
      <c r="O119" s="30">
        <f t="shared" si="26"/>
        <v>0</v>
      </c>
      <c r="P119" s="30">
        <f t="shared" si="26"/>
        <v>0</v>
      </c>
      <c r="Q119" s="30">
        <f t="shared" si="26"/>
        <v>0</v>
      </c>
      <c r="R119" s="30">
        <f t="shared" si="26"/>
        <v>0</v>
      </c>
      <c r="S119" s="30">
        <f t="shared" si="26"/>
        <v>0</v>
      </c>
      <c r="T119" s="30">
        <f t="shared" si="26"/>
        <v>0</v>
      </c>
      <c r="U119" s="30">
        <f t="shared" si="26"/>
        <v>0</v>
      </c>
      <c r="V119" s="30">
        <f t="shared" si="26"/>
        <v>0</v>
      </c>
      <c r="W119" s="30">
        <f t="shared" si="26"/>
        <v>0</v>
      </c>
      <c r="X119" s="30">
        <f t="shared" si="26"/>
        <v>0</v>
      </c>
    </row>
    <row r="120">
      <c r="A120" s="5" t="s">
        <v>63</v>
      </c>
      <c r="B120" s="29"/>
      <c r="D120" s="29"/>
      <c r="E120" s="30">
        <f t="shared" si="25"/>
        <v>0</v>
      </c>
      <c r="F120" s="29"/>
      <c r="H120" s="30">
        <f t="shared" ref="H120:X120" si="27">SUM(H129,H137,H145,H153,H162,H170,H178,H194,H202,H210,H218)</f>
        <v>0</v>
      </c>
      <c r="I120" s="30">
        <f t="shared" si="27"/>
        <v>0</v>
      </c>
      <c r="J120" s="30">
        <f t="shared" si="27"/>
        <v>0</v>
      </c>
      <c r="K120" s="30">
        <f t="shared" si="27"/>
        <v>0</v>
      </c>
      <c r="L120" s="30">
        <f t="shared" si="27"/>
        <v>0</v>
      </c>
      <c r="M120" s="30">
        <f t="shared" si="27"/>
        <v>0</v>
      </c>
      <c r="N120" s="30">
        <f t="shared" si="27"/>
        <v>0</v>
      </c>
      <c r="O120" s="30">
        <f t="shared" si="27"/>
        <v>0</v>
      </c>
      <c r="P120" s="30">
        <f t="shared" si="27"/>
        <v>0</v>
      </c>
      <c r="Q120" s="30">
        <f t="shared" si="27"/>
        <v>0</v>
      </c>
      <c r="R120" s="30">
        <f t="shared" si="27"/>
        <v>0</v>
      </c>
      <c r="S120" s="30">
        <f t="shared" si="27"/>
        <v>0</v>
      </c>
      <c r="T120" s="30">
        <f t="shared" si="27"/>
        <v>0</v>
      </c>
      <c r="U120" s="30">
        <f t="shared" si="27"/>
        <v>0</v>
      </c>
      <c r="V120" s="30">
        <f t="shared" si="27"/>
        <v>0</v>
      </c>
      <c r="W120" s="30">
        <f t="shared" si="27"/>
        <v>0</v>
      </c>
      <c r="X120" s="30">
        <f t="shared" si="27"/>
        <v>0</v>
      </c>
    </row>
    <row r="121">
      <c r="A121" s="26" t="s">
        <v>85</v>
      </c>
    </row>
    <row r="122">
      <c r="A122" s="32" t="s">
        <v>78</v>
      </c>
    </row>
    <row r="123">
      <c r="A123" s="5" t="s">
        <v>67</v>
      </c>
    </row>
    <row r="124">
      <c r="A124" s="5" t="s">
        <v>68</v>
      </c>
    </row>
    <row r="125">
      <c r="A125" s="5" t="s">
        <v>64</v>
      </c>
      <c r="E125" s="21">
        <f>E124*1000</f>
        <v>0</v>
      </c>
    </row>
    <row r="126">
      <c r="A126" s="5" t="s">
        <v>69</v>
      </c>
      <c r="E126" s="25" t="str">
        <f>(E127+E128+E129)/E125</f>
        <v>#DIV/0!</v>
      </c>
      <c r="G126" s="30" t="str">
        <f t="shared" ref="G126:X126" si="28">(SUM(G127,G128,G129,)/G125)</f>
        <v>#DIV/0!</v>
      </c>
      <c r="H126" s="30" t="str">
        <f t="shared" si="28"/>
        <v>#DIV/0!</v>
      </c>
      <c r="I126" s="30" t="str">
        <f t="shared" si="28"/>
        <v>#DIV/0!</v>
      </c>
      <c r="J126" s="30" t="str">
        <f t="shared" si="28"/>
        <v>#DIV/0!</v>
      </c>
      <c r="K126" s="30" t="str">
        <f t="shared" si="28"/>
        <v>#DIV/0!</v>
      </c>
      <c r="L126" s="30" t="str">
        <f t="shared" si="28"/>
        <v>#DIV/0!</v>
      </c>
      <c r="M126" s="30" t="str">
        <f t="shared" si="28"/>
        <v>#DIV/0!</v>
      </c>
      <c r="N126" s="30" t="str">
        <f t="shared" si="28"/>
        <v>#DIV/0!</v>
      </c>
      <c r="O126" s="30" t="str">
        <f t="shared" si="28"/>
        <v>#DIV/0!</v>
      </c>
      <c r="P126" s="30" t="str">
        <f t="shared" si="28"/>
        <v>#DIV/0!</v>
      </c>
      <c r="Q126" s="30" t="str">
        <f t="shared" si="28"/>
        <v>#DIV/0!</v>
      </c>
      <c r="R126" s="30" t="str">
        <f t="shared" si="28"/>
        <v>#DIV/0!</v>
      </c>
      <c r="S126" s="30" t="str">
        <f t="shared" si="28"/>
        <v>#DIV/0!</v>
      </c>
      <c r="T126" s="30" t="str">
        <f t="shared" si="28"/>
        <v>#DIV/0!</v>
      </c>
      <c r="U126" s="30" t="str">
        <f t="shared" si="28"/>
        <v>#DIV/0!</v>
      </c>
      <c r="V126" s="30" t="str">
        <f t="shared" si="28"/>
        <v>#DIV/0!</v>
      </c>
      <c r="W126" s="30" t="str">
        <f t="shared" si="28"/>
        <v>#DIV/0!</v>
      </c>
      <c r="X126" s="30" t="str">
        <f t="shared" si="28"/>
        <v>#DIV/0!</v>
      </c>
    </row>
    <row r="127">
      <c r="A127" s="5" t="s">
        <v>70</v>
      </c>
      <c r="E127" s="21">
        <f>0.004*E125</f>
        <v>0</v>
      </c>
    </row>
    <row r="128">
      <c r="A128" s="5" t="s">
        <v>71</v>
      </c>
      <c r="E128" s="21">
        <f>0.008*E125</f>
        <v>0</v>
      </c>
    </row>
    <row r="129">
      <c r="A129" s="5" t="s">
        <v>63</v>
      </c>
      <c r="E129" s="21">
        <f>E125*0.02</f>
        <v>0</v>
      </c>
    </row>
    <row r="130">
      <c r="A130" s="32" t="s">
        <v>81</v>
      </c>
    </row>
    <row r="131">
      <c r="A131" s="5" t="s">
        <v>67</v>
      </c>
    </row>
    <row r="132">
      <c r="A132" s="5" t="s">
        <v>68</v>
      </c>
    </row>
    <row r="133">
      <c r="A133" s="5" t="s">
        <v>64</v>
      </c>
      <c r="E133" s="21">
        <f>E132*1000</f>
        <v>0</v>
      </c>
    </row>
    <row r="134">
      <c r="A134" s="5" t="s">
        <v>69</v>
      </c>
      <c r="E134" s="25" t="str">
        <f>(E135+E136+E137)/E133</f>
        <v>#DIV/0!</v>
      </c>
      <c r="G134" s="30" t="str">
        <f t="shared" ref="G134:X134" si="29">(SUM(G135,G136,G137,)/G133)</f>
        <v>#DIV/0!</v>
      </c>
      <c r="H134" s="30" t="str">
        <f t="shared" si="29"/>
        <v>#DIV/0!</v>
      </c>
      <c r="I134" s="30" t="str">
        <f t="shared" si="29"/>
        <v>#DIV/0!</v>
      </c>
      <c r="J134" s="30" t="str">
        <f t="shared" si="29"/>
        <v>#DIV/0!</v>
      </c>
      <c r="K134" s="30" t="str">
        <f t="shared" si="29"/>
        <v>#DIV/0!</v>
      </c>
      <c r="L134" s="30" t="str">
        <f t="shared" si="29"/>
        <v>#DIV/0!</v>
      </c>
      <c r="M134" s="30" t="str">
        <f t="shared" si="29"/>
        <v>#DIV/0!</v>
      </c>
      <c r="N134" s="30" t="str">
        <f t="shared" si="29"/>
        <v>#DIV/0!</v>
      </c>
      <c r="O134" s="30" t="str">
        <f t="shared" si="29"/>
        <v>#DIV/0!</v>
      </c>
      <c r="P134" s="30" t="str">
        <f t="shared" si="29"/>
        <v>#DIV/0!</v>
      </c>
      <c r="Q134" s="30" t="str">
        <f t="shared" si="29"/>
        <v>#DIV/0!</v>
      </c>
      <c r="R134" s="30" t="str">
        <f t="shared" si="29"/>
        <v>#DIV/0!</v>
      </c>
      <c r="S134" s="30" t="str">
        <f t="shared" si="29"/>
        <v>#DIV/0!</v>
      </c>
      <c r="T134" s="30" t="str">
        <f t="shared" si="29"/>
        <v>#DIV/0!</v>
      </c>
      <c r="U134" s="30" t="str">
        <f t="shared" si="29"/>
        <v>#DIV/0!</v>
      </c>
      <c r="V134" s="30" t="str">
        <f t="shared" si="29"/>
        <v>#DIV/0!</v>
      </c>
      <c r="W134" s="30" t="str">
        <f t="shared" si="29"/>
        <v>#DIV/0!</v>
      </c>
      <c r="X134" s="30" t="str">
        <f t="shared" si="29"/>
        <v>#DIV/0!</v>
      </c>
    </row>
    <row r="135">
      <c r="A135" s="5" t="s">
        <v>70</v>
      </c>
      <c r="E135" s="21">
        <f>0.004*E133</f>
        <v>0</v>
      </c>
    </row>
    <row r="136">
      <c r="A136" s="5" t="s">
        <v>71</v>
      </c>
      <c r="E136" s="21">
        <f>0.008*E133</f>
        <v>0</v>
      </c>
    </row>
    <row r="137">
      <c r="A137" s="5" t="s">
        <v>63</v>
      </c>
      <c r="E137" s="21">
        <f>E133*0.02</f>
        <v>0</v>
      </c>
    </row>
    <row r="138">
      <c r="A138" s="32" t="s">
        <v>79</v>
      </c>
    </row>
    <row r="139">
      <c r="A139" s="5" t="s">
        <v>67</v>
      </c>
      <c r="B139" s="29"/>
      <c r="C139" s="29"/>
      <c r="D139" s="29"/>
      <c r="E139" s="33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</row>
    <row r="140">
      <c r="A140" s="5" t="s">
        <v>68</v>
      </c>
      <c r="B140" s="29"/>
      <c r="C140" s="29"/>
      <c r="D140" s="29"/>
      <c r="E140" s="33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</row>
    <row r="141">
      <c r="A141" s="5" t="s">
        <v>64</v>
      </c>
      <c r="B141" s="29"/>
      <c r="C141" s="29"/>
      <c r="D141" s="29"/>
      <c r="E141" s="34">
        <f>E140*1000</f>
        <v>0</v>
      </c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</row>
    <row r="142">
      <c r="A142" s="5" t="s">
        <v>69</v>
      </c>
      <c r="B142" s="29"/>
      <c r="C142" s="29"/>
      <c r="D142" s="29"/>
      <c r="E142" s="35" t="str">
        <f>(E143+E144+E145)/E141</f>
        <v>#DIV/0!</v>
      </c>
      <c r="F142" s="29"/>
      <c r="G142" s="30" t="str">
        <f t="shared" ref="G142:X142" si="30">(SUM(G143,G144,G145,)/G141)</f>
        <v>#DIV/0!</v>
      </c>
      <c r="H142" s="30" t="str">
        <f t="shared" si="30"/>
        <v>#DIV/0!</v>
      </c>
      <c r="I142" s="30" t="str">
        <f t="shared" si="30"/>
        <v>#DIV/0!</v>
      </c>
      <c r="J142" s="30" t="str">
        <f t="shared" si="30"/>
        <v>#DIV/0!</v>
      </c>
      <c r="K142" s="30" t="str">
        <f t="shared" si="30"/>
        <v>#DIV/0!</v>
      </c>
      <c r="L142" s="30" t="str">
        <f t="shared" si="30"/>
        <v>#DIV/0!</v>
      </c>
      <c r="M142" s="30" t="str">
        <f t="shared" si="30"/>
        <v>#DIV/0!</v>
      </c>
      <c r="N142" s="30" t="str">
        <f t="shared" si="30"/>
        <v>#DIV/0!</v>
      </c>
      <c r="O142" s="30" t="str">
        <f t="shared" si="30"/>
        <v>#DIV/0!</v>
      </c>
      <c r="P142" s="30" t="str">
        <f t="shared" si="30"/>
        <v>#DIV/0!</v>
      </c>
      <c r="Q142" s="30" t="str">
        <f t="shared" si="30"/>
        <v>#DIV/0!</v>
      </c>
      <c r="R142" s="30" t="str">
        <f t="shared" si="30"/>
        <v>#DIV/0!</v>
      </c>
      <c r="S142" s="30" t="str">
        <f t="shared" si="30"/>
        <v>#DIV/0!</v>
      </c>
      <c r="T142" s="30" t="str">
        <f t="shared" si="30"/>
        <v>#DIV/0!</v>
      </c>
      <c r="U142" s="30" t="str">
        <f t="shared" si="30"/>
        <v>#DIV/0!</v>
      </c>
      <c r="V142" s="30" t="str">
        <f t="shared" si="30"/>
        <v>#DIV/0!</v>
      </c>
      <c r="W142" s="30" t="str">
        <f t="shared" si="30"/>
        <v>#DIV/0!</v>
      </c>
      <c r="X142" s="30" t="str">
        <f t="shared" si="30"/>
        <v>#DIV/0!</v>
      </c>
    </row>
    <row r="143">
      <c r="A143" s="5" t="s">
        <v>70</v>
      </c>
      <c r="B143" s="29"/>
      <c r="C143" s="29"/>
      <c r="D143" s="29"/>
      <c r="E143" s="34">
        <f>0.004*E141</f>
        <v>0</v>
      </c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</row>
    <row r="144">
      <c r="A144" s="5" t="s">
        <v>71</v>
      </c>
      <c r="B144" s="29"/>
      <c r="C144" s="29"/>
      <c r="D144" s="29"/>
      <c r="E144" s="34">
        <f>0.008*E141</f>
        <v>0</v>
      </c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</row>
    <row r="145">
      <c r="A145" s="5" t="s">
        <v>63</v>
      </c>
      <c r="B145" s="29"/>
      <c r="C145" s="29"/>
      <c r="D145" s="29"/>
      <c r="E145" s="34">
        <f>E141*0.02</f>
        <v>0</v>
      </c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</row>
    <row r="146">
      <c r="A146" s="32" t="s">
        <v>82</v>
      </c>
    </row>
    <row r="147">
      <c r="A147" s="5" t="s">
        <v>67</v>
      </c>
      <c r="E147" s="33"/>
    </row>
    <row r="148">
      <c r="A148" s="5" t="s">
        <v>68</v>
      </c>
      <c r="E148" s="33"/>
    </row>
    <row r="149">
      <c r="A149" s="5" t="s">
        <v>64</v>
      </c>
      <c r="E149" s="34">
        <f>E148*1000</f>
        <v>0</v>
      </c>
    </row>
    <row r="150">
      <c r="A150" s="5" t="s">
        <v>69</v>
      </c>
      <c r="E150" s="35" t="str">
        <f>(E151+E152+E153)/E149</f>
        <v>#DIV/0!</v>
      </c>
      <c r="G150" s="30" t="str">
        <f t="shared" ref="G150:X150" si="31">(SUM(G151,G152,G153,)/G149)</f>
        <v>#DIV/0!</v>
      </c>
      <c r="H150" s="30" t="str">
        <f t="shared" si="31"/>
        <v>#DIV/0!</v>
      </c>
      <c r="I150" s="30" t="str">
        <f t="shared" si="31"/>
        <v>#DIV/0!</v>
      </c>
      <c r="J150" s="30" t="str">
        <f t="shared" si="31"/>
        <v>#DIV/0!</v>
      </c>
      <c r="K150" s="30" t="str">
        <f t="shared" si="31"/>
        <v>#DIV/0!</v>
      </c>
      <c r="L150" s="30" t="str">
        <f t="shared" si="31"/>
        <v>#DIV/0!</v>
      </c>
      <c r="M150" s="30" t="str">
        <f t="shared" si="31"/>
        <v>#DIV/0!</v>
      </c>
      <c r="N150" s="30" t="str">
        <f t="shared" si="31"/>
        <v>#DIV/0!</v>
      </c>
      <c r="O150" s="30" t="str">
        <f t="shared" si="31"/>
        <v>#DIV/0!</v>
      </c>
      <c r="P150" s="30" t="str">
        <f t="shared" si="31"/>
        <v>#DIV/0!</v>
      </c>
      <c r="Q150" s="30" t="str">
        <f t="shared" si="31"/>
        <v>#DIV/0!</v>
      </c>
      <c r="R150" s="30" t="str">
        <f t="shared" si="31"/>
        <v>#DIV/0!</v>
      </c>
      <c r="S150" s="30" t="str">
        <f t="shared" si="31"/>
        <v>#DIV/0!</v>
      </c>
      <c r="T150" s="30" t="str">
        <f t="shared" si="31"/>
        <v>#DIV/0!</v>
      </c>
      <c r="U150" s="30" t="str">
        <f t="shared" si="31"/>
        <v>#DIV/0!</v>
      </c>
      <c r="V150" s="30" t="str">
        <f t="shared" si="31"/>
        <v>#DIV/0!</v>
      </c>
      <c r="W150" s="30" t="str">
        <f t="shared" si="31"/>
        <v>#DIV/0!</v>
      </c>
      <c r="X150" s="30" t="str">
        <f t="shared" si="31"/>
        <v>#DIV/0!</v>
      </c>
    </row>
    <row r="151">
      <c r="A151" s="5" t="s">
        <v>70</v>
      </c>
      <c r="E151" s="34">
        <f>0.004*E149</f>
        <v>0</v>
      </c>
    </row>
    <row r="152">
      <c r="A152" s="5" t="s">
        <v>71</v>
      </c>
      <c r="E152" s="34">
        <f>0.008*E149</f>
        <v>0</v>
      </c>
    </row>
    <row r="153">
      <c r="A153" s="5" t="s">
        <v>63</v>
      </c>
      <c r="E153" s="34">
        <f>E149*0.02</f>
        <v>0</v>
      </c>
    </row>
    <row r="154">
      <c r="A154" s="26" t="s">
        <v>86</v>
      </c>
    </row>
    <row r="155">
      <c r="A155" s="32" t="s">
        <v>80</v>
      </c>
    </row>
    <row r="156">
      <c r="A156" s="5" t="s">
        <v>87</v>
      </c>
    </row>
    <row r="157">
      <c r="A157" s="5" t="s">
        <v>68</v>
      </c>
    </row>
    <row r="158">
      <c r="A158" s="5" t="s">
        <v>64</v>
      </c>
      <c r="E158" s="36"/>
      <c r="G158" s="36"/>
    </row>
    <row r="159">
      <c r="A159" s="5" t="s">
        <v>69</v>
      </c>
      <c r="E159" s="30" t="str">
        <f>(SUM(E160,E161,E162,)/E158)</f>
        <v>#DIV/0!</v>
      </c>
      <c r="G159" s="30" t="str">
        <f t="shared" ref="G159:X159" si="32">(SUM(G160,G161,G162,)/G158)</f>
        <v>#DIV/0!</v>
      </c>
      <c r="H159" s="30" t="str">
        <f t="shared" si="32"/>
        <v>#DIV/0!</v>
      </c>
      <c r="I159" s="30" t="str">
        <f t="shared" si="32"/>
        <v>#DIV/0!</v>
      </c>
      <c r="J159" s="30" t="str">
        <f t="shared" si="32"/>
        <v>#DIV/0!</v>
      </c>
      <c r="K159" s="30" t="str">
        <f t="shared" si="32"/>
        <v>#DIV/0!</v>
      </c>
      <c r="L159" s="30" t="str">
        <f t="shared" si="32"/>
        <v>#DIV/0!</v>
      </c>
      <c r="M159" s="30" t="str">
        <f t="shared" si="32"/>
        <v>#DIV/0!</v>
      </c>
      <c r="N159" s="30" t="str">
        <f t="shared" si="32"/>
        <v>#DIV/0!</v>
      </c>
      <c r="O159" s="30" t="str">
        <f t="shared" si="32"/>
        <v>#DIV/0!</v>
      </c>
      <c r="P159" s="30" t="str">
        <f t="shared" si="32"/>
        <v>#DIV/0!</v>
      </c>
      <c r="Q159" s="30" t="str">
        <f t="shared" si="32"/>
        <v>#DIV/0!</v>
      </c>
      <c r="R159" s="30" t="str">
        <f t="shared" si="32"/>
        <v>#DIV/0!</v>
      </c>
      <c r="S159" s="30" t="str">
        <f t="shared" si="32"/>
        <v>#DIV/0!</v>
      </c>
      <c r="T159" s="30" t="str">
        <f t="shared" si="32"/>
        <v>#DIV/0!</v>
      </c>
      <c r="U159" s="30" t="str">
        <f t="shared" si="32"/>
        <v>#DIV/0!</v>
      </c>
      <c r="V159" s="30" t="str">
        <f t="shared" si="32"/>
        <v>#DIV/0!</v>
      </c>
      <c r="W159" s="30" t="str">
        <f t="shared" si="32"/>
        <v>#DIV/0!</v>
      </c>
      <c r="X159" s="30" t="str">
        <f t="shared" si="32"/>
        <v>#DIV/0!</v>
      </c>
    </row>
    <row r="160">
      <c r="A160" s="5" t="s">
        <v>70</v>
      </c>
    </row>
    <row r="161">
      <c r="A161" s="5" t="s">
        <v>88</v>
      </c>
      <c r="E161" s="36"/>
      <c r="G161" s="36"/>
    </row>
    <row r="162">
      <c r="A162" s="5" t="s">
        <v>63</v>
      </c>
      <c r="E162" s="36"/>
      <c r="G162" s="36"/>
    </row>
    <row r="163">
      <c r="A163" s="32" t="s">
        <v>89</v>
      </c>
    </row>
    <row r="164">
      <c r="A164" s="5" t="s">
        <v>87</v>
      </c>
    </row>
    <row r="165">
      <c r="A165" s="5" t="s">
        <v>68</v>
      </c>
    </row>
    <row r="166">
      <c r="A166" s="5" t="s">
        <v>64</v>
      </c>
    </row>
    <row r="167">
      <c r="A167" s="5" t="s">
        <v>69</v>
      </c>
      <c r="E167" s="30" t="str">
        <f>(SUM(E168,E169,E170,)/E166)</f>
        <v>#DIV/0!</v>
      </c>
      <c r="G167" s="30" t="str">
        <f t="shared" ref="G167:X167" si="33">(SUM(G168,G169,G170,)/G166)</f>
        <v>#DIV/0!</v>
      </c>
      <c r="H167" s="30" t="str">
        <f t="shared" si="33"/>
        <v>#DIV/0!</v>
      </c>
      <c r="I167" s="30" t="str">
        <f t="shared" si="33"/>
        <v>#DIV/0!</v>
      </c>
      <c r="J167" s="30" t="str">
        <f t="shared" si="33"/>
        <v>#DIV/0!</v>
      </c>
      <c r="K167" s="30" t="str">
        <f t="shared" si="33"/>
        <v>#DIV/0!</v>
      </c>
      <c r="L167" s="30" t="str">
        <f t="shared" si="33"/>
        <v>#DIV/0!</v>
      </c>
      <c r="M167" s="30" t="str">
        <f t="shared" si="33"/>
        <v>#DIV/0!</v>
      </c>
      <c r="N167" s="30" t="str">
        <f t="shared" si="33"/>
        <v>#DIV/0!</v>
      </c>
      <c r="O167" s="30" t="str">
        <f t="shared" si="33"/>
        <v>#DIV/0!</v>
      </c>
      <c r="P167" s="30" t="str">
        <f t="shared" si="33"/>
        <v>#DIV/0!</v>
      </c>
      <c r="Q167" s="30" t="str">
        <f t="shared" si="33"/>
        <v>#DIV/0!</v>
      </c>
      <c r="R167" s="30" t="str">
        <f t="shared" si="33"/>
        <v>#DIV/0!</v>
      </c>
      <c r="S167" s="30" t="str">
        <f t="shared" si="33"/>
        <v>#DIV/0!</v>
      </c>
      <c r="T167" s="30" t="str">
        <f t="shared" si="33"/>
        <v>#DIV/0!</v>
      </c>
      <c r="U167" s="30" t="str">
        <f t="shared" si="33"/>
        <v>#DIV/0!</v>
      </c>
      <c r="V167" s="30" t="str">
        <f t="shared" si="33"/>
        <v>#DIV/0!</v>
      </c>
      <c r="W167" s="30" t="str">
        <f t="shared" si="33"/>
        <v>#DIV/0!</v>
      </c>
      <c r="X167" s="30" t="str">
        <f t="shared" si="33"/>
        <v>#DIV/0!</v>
      </c>
    </row>
    <row r="168">
      <c r="A168" s="5" t="s">
        <v>70</v>
      </c>
    </row>
    <row r="169">
      <c r="A169" s="5" t="s">
        <v>71</v>
      </c>
    </row>
    <row r="170">
      <c r="A170" s="5" t="s">
        <v>63</v>
      </c>
    </row>
    <row r="171">
      <c r="A171" s="32" t="s">
        <v>90</v>
      </c>
    </row>
    <row r="172">
      <c r="A172" s="5" t="s">
        <v>87</v>
      </c>
    </row>
    <row r="173">
      <c r="A173" s="5" t="s">
        <v>68</v>
      </c>
    </row>
    <row r="174">
      <c r="A174" s="5" t="s">
        <v>64</v>
      </c>
    </row>
    <row r="175">
      <c r="A175" s="5" t="s">
        <v>69</v>
      </c>
      <c r="G175" s="30" t="str">
        <f t="shared" ref="G175:X175" si="34">(SUM(G176,G177,G178,)/G174)</f>
        <v>#DIV/0!</v>
      </c>
      <c r="H175" s="30" t="str">
        <f t="shared" si="34"/>
        <v>#DIV/0!</v>
      </c>
      <c r="I175" s="30" t="str">
        <f t="shared" si="34"/>
        <v>#DIV/0!</v>
      </c>
      <c r="J175" s="30" t="str">
        <f t="shared" si="34"/>
        <v>#DIV/0!</v>
      </c>
      <c r="K175" s="30" t="str">
        <f t="shared" si="34"/>
        <v>#DIV/0!</v>
      </c>
      <c r="L175" s="30" t="str">
        <f t="shared" si="34"/>
        <v>#DIV/0!</v>
      </c>
      <c r="M175" s="30" t="str">
        <f t="shared" si="34"/>
        <v>#DIV/0!</v>
      </c>
      <c r="N175" s="30" t="str">
        <f t="shared" si="34"/>
        <v>#DIV/0!</v>
      </c>
      <c r="O175" s="30" t="str">
        <f t="shared" si="34"/>
        <v>#DIV/0!</v>
      </c>
      <c r="P175" s="30" t="str">
        <f t="shared" si="34"/>
        <v>#DIV/0!</v>
      </c>
      <c r="Q175" s="30" t="str">
        <f t="shared" si="34"/>
        <v>#DIV/0!</v>
      </c>
      <c r="R175" s="30" t="str">
        <f t="shared" si="34"/>
        <v>#DIV/0!</v>
      </c>
      <c r="S175" s="30" t="str">
        <f t="shared" si="34"/>
        <v>#DIV/0!</v>
      </c>
      <c r="T175" s="30" t="str">
        <f t="shared" si="34"/>
        <v>#DIV/0!</v>
      </c>
      <c r="U175" s="30" t="str">
        <f t="shared" si="34"/>
        <v>#DIV/0!</v>
      </c>
      <c r="V175" s="30" t="str">
        <f t="shared" si="34"/>
        <v>#DIV/0!</v>
      </c>
      <c r="W175" s="30" t="str">
        <f t="shared" si="34"/>
        <v>#DIV/0!</v>
      </c>
      <c r="X175" s="30" t="str">
        <f t="shared" si="34"/>
        <v>#DIV/0!</v>
      </c>
    </row>
    <row r="176">
      <c r="A176" s="5" t="s">
        <v>70</v>
      </c>
    </row>
    <row r="177">
      <c r="A177" s="5" t="s">
        <v>71</v>
      </c>
    </row>
    <row r="178">
      <c r="A178" s="5" t="s">
        <v>63</v>
      </c>
    </row>
    <row r="179">
      <c r="A179" s="32" t="s">
        <v>91</v>
      </c>
    </row>
    <row r="180">
      <c r="A180" s="5" t="s">
        <v>58</v>
      </c>
      <c r="B180" s="29"/>
      <c r="C180" s="29"/>
      <c r="D180" s="29"/>
      <c r="E180" s="37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</row>
    <row r="181">
      <c r="A181" s="5" t="s">
        <v>92</v>
      </c>
      <c r="B181" s="29"/>
      <c r="C181" s="29"/>
      <c r="D181" s="29"/>
      <c r="E181" s="37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</row>
    <row r="182">
      <c r="A182" s="5" t="s">
        <v>63</v>
      </c>
      <c r="B182" s="29"/>
      <c r="C182" s="29"/>
      <c r="D182" s="29"/>
      <c r="E182" s="37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</row>
    <row r="183">
      <c r="A183" s="5" t="s">
        <v>93</v>
      </c>
      <c r="B183" s="29"/>
      <c r="C183" s="29"/>
      <c r="D183" s="29"/>
      <c r="E183" s="37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</row>
    <row r="184">
      <c r="A184" s="5" t="s">
        <v>94</v>
      </c>
      <c r="B184" s="29"/>
      <c r="C184" s="29"/>
      <c r="D184" s="29"/>
      <c r="E184" s="37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</row>
    <row r="185">
      <c r="A185" s="5" t="s">
        <v>95</v>
      </c>
      <c r="B185" s="29"/>
      <c r="C185" s="29"/>
      <c r="D185" s="29"/>
      <c r="E185" s="37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</row>
    <row r="186">
      <c r="A186" s="5" t="s">
        <v>96</v>
      </c>
      <c r="B186" s="29"/>
      <c r="C186" s="29"/>
      <c r="D186" s="29"/>
      <c r="E186" s="37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</row>
    <row r="187">
      <c r="A187" s="32" t="s">
        <v>78</v>
      </c>
    </row>
    <row r="188">
      <c r="A188" s="5" t="s">
        <v>67</v>
      </c>
      <c r="E188" s="36"/>
    </row>
    <row r="189">
      <c r="A189" s="5" t="s">
        <v>68</v>
      </c>
    </row>
    <row r="190">
      <c r="A190" s="5" t="s">
        <v>64</v>
      </c>
      <c r="E190" s="36"/>
    </row>
    <row r="191">
      <c r="A191" s="5" t="s">
        <v>69</v>
      </c>
      <c r="E191" s="30" t="str">
        <f>(SUM(E192,E193,E194,)/E190)</f>
        <v>#DIV/0!</v>
      </c>
      <c r="G191" s="30" t="str">
        <f t="shared" ref="G191:X191" si="35">(SUM(G192,G193,G194,)/G190)</f>
        <v>#DIV/0!</v>
      </c>
      <c r="H191" s="30" t="str">
        <f t="shared" si="35"/>
        <v>#DIV/0!</v>
      </c>
      <c r="I191" s="30" t="str">
        <f t="shared" si="35"/>
        <v>#DIV/0!</v>
      </c>
      <c r="J191" s="30" t="str">
        <f t="shared" si="35"/>
        <v>#DIV/0!</v>
      </c>
      <c r="K191" s="30" t="str">
        <f t="shared" si="35"/>
        <v>#DIV/0!</v>
      </c>
      <c r="L191" s="30" t="str">
        <f t="shared" si="35"/>
        <v>#DIV/0!</v>
      </c>
      <c r="M191" s="30" t="str">
        <f t="shared" si="35"/>
        <v>#DIV/0!</v>
      </c>
      <c r="N191" s="30" t="str">
        <f t="shared" si="35"/>
        <v>#DIV/0!</v>
      </c>
      <c r="O191" s="30" t="str">
        <f t="shared" si="35"/>
        <v>#DIV/0!</v>
      </c>
      <c r="P191" s="30" t="str">
        <f t="shared" si="35"/>
        <v>#DIV/0!</v>
      </c>
      <c r="Q191" s="30" t="str">
        <f t="shared" si="35"/>
        <v>#DIV/0!</v>
      </c>
      <c r="R191" s="30" t="str">
        <f t="shared" si="35"/>
        <v>#DIV/0!</v>
      </c>
      <c r="S191" s="30" t="str">
        <f t="shared" si="35"/>
        <v>#DIV/0!</v>
      </c>
      <c r="T191" s="30" t="str">
        <f t="shared" si="35"/>
        <v>#DIV/0!</v>
      </c>
      <c r="U191" s="30" t="str">
        <f t="shared" si="35"/>
        <v>#DIV/0!</v>
      </c>
      <c r="V191" s="30" t="str">
        <f t="shared" si="35"/>
        <v>#DIV/0!</v>
      </c>
      <c r="W191" s="30" t="str">
        <f t="shared" si="35"/>
        <v>#DIV/0!</v>
      </c>
      <c r="X191" s="30" t="str">
        <f t="shared" si="35"/>
        <v>#DIV/0!</v>
      </c>
    </row>
    <row r="192">
      <c r="A192" s="5" t="s">
        <v>70</v>
      </c>
    </row>
    <row r="193">
      <c r="A193" s="5" t="s">
        <v>71</v>
      </c>
    </row>
    <row r="194">
      <c r="A194" s="5" t="s">
        <v>63</v>
      </c>
    </row>
    <row r="195">
      <c r="A195" s="32" t="s">
        <v>79</v>
      </c>
    </row>
    <row r="196">
      <c r="A196" s="5" t="s">
        <v>67</v>
      </c>
    </row>
    <row r="197">
      <c r="A197" s="5" t="s">
        <v>68</v>
      </c>
    </row>
    <row r="198">
      <c r="A198" s="5" t="s">
        <v>64</v>
      </c>
    </row>
    <row r="199">
      <c r="A199" s="5" t="s">
        <v>69</v>
      </c>
      <c r="E199" s="30" t="str">
        <f>(SUM(E200,E201,E202,)/E198)</f>
        <v>#DIV/0!</v>
      </c>
      <c r="G199" s="30" t="str">
        <f t="shared" ref="G199:X199" si="36">(SUM(G200,G201,G202,)/G198)</f>
        <v>#DIV/0!</v>
      </c>
      <c r="H199" s="30" t="str">
        <f t="shared" si="36"/>
        <v>#DIV/0!</v>
      </c>
      <c r="I199" s="30" t="str">
        <f t="shared" si="36"/>
        <v>#DIV/0!</v>
      </c>
      <c r="J199" s="30" t="str">
        <f t="shared" si="36"/>
        <v>#DIV/0!</v>
      </c>
      <c r="K199" s="30" t="str">
        <f t="shared" si="36"/>
        <v>#DIV/0!</v>
      </c>
      <c r="L199" s="30" t="str">
        <f t="shared" si="36"/>
        <v>#DIV/0!</v>
      </c>
      <c r="M199" s="30" t="str">
        <f t="shared" si="36"/>
        <v>#DIV/0!</v>
      </c>
      <c r="N199" s="30" t="str">
        <f t="shared" si="36"/>
        <v>#DIV/0!</v>
      </c>
      <c r="O199" s="30" t="str">
        <f t="shared" si="36"/>
        <v>#DIV/0!</v>
      </c>
      <c r="P199" s="30" t="str">
        <f t="shared" si="36"/>
        <v>#DIV/0!</v>
      </c>
      <c r="Q199" s="30" t="str">
        <f t="shared" si="36"/>
        <v>#DIV/0!</v>
      </c>
      <c r="R199" s="30" t="str">
        <f t="shared" si="36"/>
        <v>#DIV/0!</v>
      </c>
      <c r="S199" s="30" t="str">
        <f t="shared" si="36"/>
        <v>#DIV/0!</v>
      </c>
      <c r="T199" s="30" t="str">
        <f t="shared" si="36"/>
        <v>#DIV/0!</v>
      </c>
      <c r="U199" s="30" t="str">
        <f t="shared" si="36"/>
        <v>#DIV/0!</v>
      </c>
      <c r="V199" s="30" t="str">
        <f t="shared" si="36"/>
        <v>#DIV/0!</v>
      </c>
      <c r="W199" s="30" t="str">
        <f t="shared" si="36"/>
        <v>#DIV/0!</v>
      </c>
      <c r="X199" s="30" t="str">
        <f t="shared" si="36"/>
        <v>#DIV/0!</v>
      </c>
    </row>
    <row r="200">
      <c r="A200" s="5" t="s">
        <v>70</v>
      </c>
    </row>
    <row r="201">
      <c r="A201" s="5" t="s">
        <v>71</v>
      </c>
    </row>
    <row r="202">
      <c r="A202" s="5" t="s">
        <v>63</v>
      </c>
    </row>
    <row r="203">
      <c r="A203" s="32" t="s">
        <v>82</v>
      </c>
    </row>
    <row r="204">
      <c r="A204" s="5" t="s">
        <v>67</v>
      </c>
    </row>
    <row r="205">
      <c r="A205" s="5" t="s">
        <v>68</v>
      </c>
    </row>
    <row r="206">
      <c r="A206" s="5" t="s">
        <v>64</v>
      </c>
    </row>
    <row r="207">
      <c r="A207" s="5" t="s">
        <v>69</v>
      </c>
      <c r="E207" s="30" t="str">
        <f>(SUM(E208,E209,E210,)/E206)</f>
        <v>#DIV/0!</v>
      </c>
      <c r="G207" s="30" t="str">
        <f t="shared" ref="G207:X207" si="37">(SUM(G208,G209,G210,)/G206)</f>
        <v>#DIV/0!</v>
      </c>
      <c r="H207" s="30" t="str">
        <f t="shared" si="37"/>
        <v>#DIV/0!</v>
      </c>
      <c r="I207" s="30" t="str">
        <f t="shared" si="37"/>
        <v>#DIV/0!</v>
      </c>
      <c r="J207" s="30" t="str">
        <f t="shared" si="37"/>
        <v>#DIV/0!</v>
      </c>
      <c r="K207" s="30" t="str">
        <f t="shared" si="37"/>
        <v>#DIV/0!</v>
      </c>
      <c r="L207" s="30" t="str">
        <f t="shared" si="37"/>
        <v>#DIV/0!</v>
      </c>
      <c r="M207" s="30" t="str">
        <f t="shared" si="37"/>
        <v>#DIV/0!</v>
      </c>
      <c r="N207" s="30" t="str">
        <f t="shared" si="37"/>
        <v>#DIV/0!</v>
      </c>
      <c r="O207" s="30" t="str">
        <f t="shared" si="37"/>
        <v>#DIV/0!</v>
      </c>
      <c r="P207" s="30" t="str">
        <f t="shared" si="37"/>
        <v>#DIV/0!</v>
      </c>
      <c r="Q207" s="30" t="str">
        <f t="shared" si="37"/>
        <v>#DIV/0!</v>
      </c>
      <c r="R207" s="30" t="str">
        <f t="shared" si="37"/>
        <v>#DIV/0!</v>
      </c>
      <c r="S207" s="30" t="str">
        <f t="shared" si="37"/>
        <v>#DIV/0!</v>
      </c>
      <c r="T207" s="30" t="str">
        <f t="shared" si="37"/>
        <v>#DIV/0!</v>
      </c>
      <c r="U207" s="30" t="str">
        <f t="shared" si="37"/>
        <v>#DIV/0!</v>
      </c>
      <c r="V207" s="30" t="str">
        <f t="shared" si="37"/>
        <v>#DIV/0!</v>
      </c>
      <c r="W207" s="30" t="str">
        <f t="shared" si="37"/>
        <v>#DIV/0!</v>
      </c>
      <c r="X207" s="30" t="str">
        <f t="shared" si="37"/>
        <v>#DIV/0!</v>
      </c>
    </row>
    <row r="208">
      <c r="A208" s="5" t="s">
        <v>70</v>
      </c>
    </row>
    <row r="209">
      <c r="A209" s="5" t="s">
        <v>71</v>
      </c>
    </row>
    <row r="210">
      <c r="A210" s="5" t="s">
        <v>63</v>
      </c>
    </row>
    <row r="211">
      <c r="A211" s="32" t="s">
        <v>81</v>
      </c>
    </row>
    <row r="212">
      <c r="A212" s="5" t="s">
        <v>67</v>
      </c>
    </row>
    <row r="213">
      <c r="A213" s="5" t="s">
        <v>68</v>
      </c>
    </row>
    <row r="214">
      <c r="A214" s="5" t="s">
        <v>64</v>
      </c>
    </row>
    <row r="215">
      <c r="A215" s="5" t="s">
        <v>69</v>
      </c>
      <c r="E215" s="30" t="str">
        <f>(SUM(E216,E217,E218,)/E214)</f>
        <v>#DIV/0!</v>
      </c>
      <c r="G215" s="30" t="str">
        <f t="shared" ref="G215:X215" si="38">(SUM(G216,G217,G218,)/G214)</f>
        <v>#DIV/0!</v>
      </c>
      <c r="H215" s="30" t="str">
        <f t="shared" si="38"/>
        <v>#DIV/0!</v>
      </c>
      <c r="I215" s="30" t="str">
        <f t="shared" si="38"/>
        <v>#DIV/0!</v>
      </c>
      <c r="J215" s="30" t="str">
        <f t="shared" si="38"/>
        <v>#DIV/0!</v>
      </c>
      <c r="K215" s="30" t="str">
        <f t="shared" si="38"/>
        <v>#DIV/0!</v>
      </c>
      <c r="L215" s="30" t="str">
        <f t="shared" si="38"/>
        <v>#DIV/0!</v>
      </c>
      <c r="M215" s="30" t="str">
        <f t="shared" si="38"/>
        <v>#DIV/0!</v>
      </c>
      <c r="N215" s="30" t="str">
        <f t="shared" si="38"/>
        <v>#DIV/0!</v>
      </c>
      <c r="O215" s="30" t="str">
        <f t="shared" si="38"/>
        <v>#DIV/0!</v>
      </c>
      <c r="P215" s="30" t="str">
        <f t="shared" si="38"/>
        <v>#DIV/0!</v>
      </c>
      <c r="Q215" s="30" t="str">
        <f t="shared" si="38"/>
        <v>#DIV/0!</v>
      </c>
      <c r="R215" s="30" t="str">
        <f t="shared" si="38"/>
        <v>#DIV/0!</v>
      </c>
      <c r="S215" s="30" t="str">
        <f t="shared" si="38"/>
        <v>#DIV/0!</v>
      </c>
      <c r="T215" s="30" t="str">
        <f t="shared" si="38"/>
        <v>#DIV/0!</v>
      </c>
      <c r="U215" s="30" t="str">
        <f t="shared" si="38"/>
        <v>#DIV/0!</v>
      </c>
      <c r="V215" s="30" t="str">
        <f t="shared" si="38"/>
        <v>#DIV/0!</v>
      </c>
      <c r="W215" s="30" t="str">
        <f t="shared" si="38"/>
        <v>#DIV/0!</v>
      </c>
      <c r="X215" s="30" t="str">
        <f t="shared" si="38"/>
        <v>#DIV/0!</v>
      </c>
    </row>
    <row r="216">
      <c r="A216" s="5" t="s">
        <v>70</v>
      </c>
    </row>
    <row r="217">
      <c r="A217" s="5" t="s">
        <v>71</v>
      </c>
    </row>
    <row r="218">
      <c r="A218" s="5" t="s">
        <v>63</v>
      </c>
    </row>
  </sheetData>
  <mergeCells count="32">
    <mergeCell ref="A1:X1"/>
    <mergeCell ref="A7:X7"/>
    <mergeCell ref="A13:X13"/>
    <mergeCell ref="A22:X22"/>
    <mergeCell ref="A30:X30"/>
    <mergeCell ref="A38:X38"/>
    <mergeCell ref="A39:X39"/>
    <mergeCell ref="A40:X40"/>
    <mergeCell ref="A48:X48"/>
    <mergeCell ref="A56:X56"/>
    <mergeCell ref="A64:X64"/>
    <mergeCell ref="A65:X65"/>
    <mergeCell ref="A73:X73"/>
    <mergeCell ref="A81:X81"/>
    <mergeCell ref="A89:X89"/>
    <mergeCell ref="A97:X97"/>
    <mergeCell ref="A105:X105"/>
    <mergeCell ref="A113:X113"/>
    <mergeCell ref="A121:X121"/>
    <mergeCell ref="A122:X122"/>
    <mergeCell ref="A130:X130"/>
    <mergeCell ref="A187:X187"/>
    <mergeCell ref="A195:X195"/>
    <mergeCell ref="A203:X203"/>
    <mergeCell ref="A211:X211"/>
    <mergeCell ref="A138:X138"/>
    <mergeCell ref="A146:X146"/>
    <mergeCell ref="A154:X154"/>
    <mergeCell ref="A155:X155"/>
    <mergeCell ref="A163:X163"/>
    <mergeCell ref="A171:X171"/>
    <mergeCell ref="A179:X179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13"/>
    <col customWidth="1" min="2" max="2" width="5.63"/>
    <col customWidth="1" min="3" max="4" width="9.5"/>
    <col customWidth="1" min="5" max="5" width="11.63"/>
    <col customWidth="1" min="6" max="6" width="3.63"/>
  </cols>
  <sheetData>
    <row r="1">
      <c r="A1" s="1" t="s">
        <v>97</v>
      </c>
      <c r="Y1" s="12"/>
      <c r="Z1" s="12"/>
      <c r="AA1" s="12"/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>
        <v>45633.0</v>
      </c>
      <c r="H2" s="4">
        <v>45640.0</v>
      </c>
      <c r="I2" s="4">
        <v>45647.0</v>
      </c>
      <c r="J2" s="3">
        <v>45654.0</v>
      </c>
      <c r="K2" s="4">
        <v>45661.0</v>
      </c>
      <c r="L2" s="4">
        <v>45668.0</v>
      </c>
      <c r="M2" s="3">
        <v>45675.0</v>
      </c>
      <c r="N2" s="4">
        <v>45682.0</v>
      </c>
      <c r="O2" s="4">
        <v>45689.0</v>
      </c>
      <c r="P2" s="3">
        <v>45696.0</v>
      </c>
      <c r="Q2" s="4">
        <v>45703.0</v>
      </c>
      <c r="R2" s="4">
        <v>45710.0</v>
      </c>
      <c r="S2" s="3">
        <v>45717.0</v>
      </c>
      <c r="T2" s="4">
        <v>45724.0</v>
      </c>
      <c r="U2" s="3">
        <v>45731.0</v>
      </c>
      <c r="V2" s="4">
        <v>45738.0</v>
      </c>
      <c r="W2" s="3">
        <v>45745.0</v>
      </c>
      <c r="X2" s="3">
        <v>45752.0</v>
      </c>
      <c r="Y2" s="13"/>
      <c r="Z2" s="13"/>
      <c r="AA2" s="13"/>
    </row>
    <row r="3">
      <c r="A3" s="5" t="s">
        <v>98</v>
      </c>
      <c r="E3" s="16"/>
    </row>
    <row r="4">
      <c r="A4" s="5" t="s">
        <v>99</v>
      </c>
      <c r="E4" s="36"/>
    </row>
    <row r="5">
      <c r="A5" s="5" t="s">
        <v>100</v>
      </c>
      <c r="E5" s="16"/>
    </row>
    <row r="6">
      <c r="A6" s="5" t="s">
        <v>101</v>
      </c>
      <c r="E6" s="36"/>
    </row>
    <row r="7">
      <c r="A7" s="22" t="s">
        <v>102</v>
      </c>
      <c r="E7" s="28"/>
    </row>
    <row r="8">
      <c r="A8" s="22" t="s">
        <v>103</v>
      </c>
      <c r="E8" s="28"/>
    </row>
    <row r="9">
      <c r="A9" s="22" t="s">
        <v>104</v>
      </c>
      <c r="E9" s="28"/>
    </row>
    <row r="10">
      <c r="A10" s="5" t="s">
        <v>105</v>
      </c>
      <c r="E10" s="28"/>
    </row>
    <row r="11">
      <c r="A11" s="5" t="s">
        <v>106</v>
      </c>
    </row>
    <row r="12">
      <c r="A12" s="5" t="s">
        <v>107</v>
      </c>
    </row>
    <row r="13">
      <c r="A13" s="5" t="s">
        <v>108</v>
      </c>
    </row>
    <row r="14">
      <c r="A14" s="5" t="s">
        <v>109</v>
      </c>
    </row>
    <row r="15">
      <c r="A15" s="5" t="s">
        <v>49</v>
      </c>
    </row>
    <row r="16">
      <c r="A16" s="5" t="s">
        <v>110</v>
      </c>
    </row>
    <row r="17">
      <c r="A17" s="5" t="s">
        <v>111</v>
      </c>
    </row>
    <row r="18">
      <c r="A18" s="6" t="s">
        <v>112</v>
      </c>
    </row>
    <row r="19">
      <c r="A19" s="2" t="s">
        <v>113</v>
      </c>
    </row>
    <row r="20">
      <c r="A20" s="5" t="s">
        <v>98</v>
      </c>
      <c r="E20" s="16"/>
    </row>
    <row r="21">
      <c r="A21" s="5" t="s">
        <v>99</v>
      </c>
    </row>
    <row r="22">
      <c r="A22" s="5" t="s">
        <v>114</v>
      </c>
      <c r="E22" s="16"/>
    </row>
    <row r="23">
      <c r="A23" s="5" t="s">
        <v>115</v>
      </c>
    </row>
    <row r="24">
      <c r="A24" s="5" t="s">
        <v>106</v>
      </c>
    </row>
    <row r="25">
      <c r="A25" s="22" t="s">
        <v>108</v>
      </c>
    </row>
    <row r="26">
      <c r="A26" s="22" t="s">
        <v>109</v>
      </c>
    </row>
    <row r="27">
      <c r="A27" s="5" t="s">
        <v>116</v>
      </c>
    </row>
    <row r="28">
      <c r="A28" s="2" t="s">
        <v>117</v>
      </c>
    </row>
    <row r="29">
      <c r="A29" s="5" t="s">
        <v>98</v>
      </c>
      <c r="E29" s="16"/>
    </row>
    <row r="30">
      <c r="A30" s="5" t="s">
        <v>99</v>
      </c>
    </row>
    <row r="31">
      <c r="A31" s="5" t="s">
        <v>114</v>
      </c>
      <c r="E31" s="16"/>
    </row>
    <row r="32">
      <c r="A32" s="5" t="s">
        <v>118</v>
      </c>
      <c r="E32" s="19"/>
    </row>
    <row r="33">
      <c r="A33" s="5" t="s">
        <v>106</v>
      </c>
    </row>
    <row r="34">
      <c r="A34" s="22" t="s">
        <v>108</v>
      </c>
      <c r="E34" s="5">
        <f>E33/0.4</f>
        <v>0</v>
      </c>
    </row>
    <row r="35">
      <c r="A35" s="22" t="s">
        <v>109</v>
      </c>
    </row>
    <row r="36">
      <c r="A36" s="5" t="s">
        <v>119</v>
      </c>
      <c r="G36" s="21" t="str">
        <f>MKT!G3</f>
        <v/>
      </c>
      <c r="H36" s="21" t="str">
        <f>MKT!H3</f>
        <v/>
      </c>
      <c r="I36" s="21" t="str">
        <f>MKT!I3</f>
        <v/>
      </c>
      <c r="J36" s="21" t="str">
        <f>MKT!J3</f>
        <v/>
      </c>
      <c r="K36" s="21" t="str">
        <f>MKT!K3</f>
        <v/>
      </c>
      <c r="L36" s="21" t="str">
        <f>MKT!L3</f>
        <v/>
      </c>
      <c r="M36" s="21" t="str">
        <f>MKT!M3</f>
        <v/>
      </c>
      <c r="N36" s="21" t="str">
        <f>MKT!N3</f>
        <v/>
      </c>
      <c r="O36" s="21" t="str">
        <f>MKT!O3</f>
        <v/>
      </c>
      <c r="P36" s="21" t="str">
        <f>MKT!P3</f>
        <v/>
      </c>
      <c r="Q36" s="21" t="str">
        <f>MKT!Q3</f>
        <v/>
      </c>
      <c r="R36" s="21" t="str">
        <f>MKT!R3</f>
        <v/>
      </c>
      <c r="S36" s="21" t="str">
        <f>MKT!S3</f>
        <v/>
      </c>
      <c r="T36" s="21" t="str">
        <f>MKT!T3</f>
        <v/>
      </c>
      <c r="U36" s="21" t="str">
        <f>MKT!U3</f>
        <v/>
      </c>
      <c r="V36" s="21" t="str">
        <f>MKT!V3</f>
        <v/>
      </c>
      <c r="W36" s="21" t="str">
        <f>MKT!W3</f>
        <v/>
      </c>
      <c r="X36" s="21" t="str">
        <f>MKT!X3</f>
        <v/>
      </c>
    </row>
    <row r="37">
      <c r="A37" s="6" t="s">
        <v>120</v>
      </c>
    </row>
    <row r="38">
      <c r="A38" s="2" t="s">
        <v>121</v>
      </c>
    </row>
    <row r="39">
      <c r="A39" s="5" t="s">
        <v>98</v>
      </c>
    </row>
    <row r="40">
      <c r="A40" s="5" t="s">
        <v>99</v>
      </c>
      <c r="N40" s="38"/>
    </row>
    <row r="41">
      <c r="A41" s="5" t="s">
        <v>100</v>
      </c>
      <c r="M41" s="38"/>
      <c r="N41" s="38"/>
    </row>
    <row r="42">
      <c r="A42" s="5" t="s">
        <v>101</v>
      </c>
      <c r="M42" s="38"/>
      <c r="N42" s="38"/>
    </row>
    <row r="43">
      <c r="A43" s="22" t="s">
        <v>102</v>
      </c>
      <c r="M43" s="38"/>
      <c r="N43" s="38"/>
    </row>
    <row r="44">
      <c r="A44" s="22" t="s">
        <v>103</v>
      </c>
      <c r="M44" s="38"/>
      <c r="N44" s="38"/>
    </row>
    <row r="45">
      <c r="A45" s="22" t="s">
        <v>104</v>
      </c>
      <c r="M45" s="38"/>
      <c r="N45" s="38"/>
    </row>
    <row r="46">
      <c r="A46" s="5" t="s">
        <v>105</v>
      </c>
      <c r="M46" s="38"/>
      <c r="N46" s="38"/>
    </row>
    <row r="47">
      <c r="A47" s="5" t="s">
        <v>106</v>
      </c>
      <c r="M47" s="38"/>
      <c r="N47" s="38"/>
    </row>
    <row r="48">
      <c r="A48" s="5" t="s">
        <v>107</v>
      </c>
      <c r="M48" s="38"/>
      <c r="N48" s="38"/>
    </row>
    <row r="49">
      <c r="A49" s="5" t="s">
        <v>108</v>
      </c>
      <c r="M49" s="38"/>
    </row>
    <row r="50">
      <c r="A50" s="5" t="s">
        <v>109</v>
      </c>
      <c r="M50" s="38"/>
    </row>
    <row r="51">
      <c r="A51" s="5" t="s">
        <v>49</v>
      </c>
    </row>
    <row r="52">
      <c r="A52" s="2" t="s">
        <v>122</v>
      </c>
    </row>
    <row r="53">
      <c r="A53" s="5" t="s">
        <v>106</v>
      </c>
    </row>
    <row r="54">
      <c r="A54" s="5" t="s">
        <v>123</v>
      </c>
      <c r="N54" s="38"/>
    </row>
    <row r="55">
      <c r="A55" s="5" t="s">
        <v>124</v>
      </c>
      <c r="N55" s="38"/>
    </row>
    <row r="56">
      <c r="A56" s="22" t="s">
        <v>125</v>
      </c>
      <c r="N56" s="38"/>
    </row>
    <row r="57">
      <c r="A57" s="5" t="s">
        <v>126</v>
      </c>
      <c r="N57" s="38"/>
    </row>
    <row r="58">
      <c r="A58" s="5" t="s">
        <v>127</v>
      </c>
      <c r="N58" s="38"/>
    </row>
    <row r="59">
      <c r="A59" s="5" t="s">
        <v>128</v>
      </c>
      <c r="N59" s="38"/>
    </row>
    <row r="60">
      <c r="A60" s="5" t="s">
        <v>129</v>
      </c>
      <c r="N60" s="38"/>
    </row>
    <row r="61">
      <c r="A61" s="22" t="s">
        <v>130</v>
      </c>
      <c r="N61" s="38"/>
    </row>
    <row r="62">
      <c r="A62" s="5" t="s">
        <v>131</v>
      </c>
      <c r="N62" s="38"/>
    </row>
    <row r="63">
      <c r="A63" s="22" t="s">
        <v>132</v>
      </c>
    </row>
    <row r="64">
      <c r="A64" s="22" t="s">
        <v>133</v>
      </c>
    </row>
    <row r="65">
      <c r="A65" s="5" t="s">
        <v>134</v>
      </c>
    </row>
    <row r="66">
      <c r="A66" s="5" t="s">
        <v>135</v>
      </c>
    </row>
    <row r="67">
      <c r="A67" s="5" t="s">
        <v>136</v>
      </c>
    </row>
    <row r="68">
      <c r="A68" s="27"/>
    </row>
    <row r="69">
      <c r="A69" s="27"/>
    </row>
    <row r="70">
      <c r="A70" s="26"/>
    </row>
    <row r="71">
      <c r="A71" s="27"/>
    </row>
    <row r="72">
      <c r="A72" s="27"/>
    </row>
    <row r="73">
      <c r="A73" s="27"/>
    </row>
    <row r="74">
      <c r="A74" s="22"/>
    </row>
    <row r="75">
      <c r="A75" s="27"/>
    </row>
    <row r="76">
      <c r="A76" s="27"/>
    </row>
    <row r="77">
      <c r="A77" s="27"/>
    </row>
    <row r="78">
      <c r="A78" s="26"/>
    </row>
    <row r="79">
      <c r="A79" s="27"/>
    </row>
    <row r="80">
      <c r="A80" s="27"/>
    </row>
    <row r="81">
      <c r="A81" s="27"/>
    </row>
    <row r="82">
      <c r="A82" s="22"/>
    </row>
    <row r="83">
      <c r="A83" s="27"/>
    </row>
    <row r="84">
      <c r="A84" s="27"/>
    </row>
    <row r="85">
      <c r="A85" s="27"/>
    </row>
    <row r="86">
      <c r="A86" s="2"/>
    </row>
    <row r="87">
      <c r="A87" s="26"/>
    </row>
    <row r="88">
      <c r="A88" s="17"/>
    </row>
    <row r="89">
      <c r="A89" s="17"/>
    </row>
    <row r="90">
      <c r="A90" s="17"/>
    </row>
    <row r="91">
      <c r="A91" s="22"/>
    </row>
    <row r="92">
      <c r="A92" s="17"/>
    </row>
    <row r="93">
      <c r="A93" s="17"/>
    </row>
    <row r="94">
      <c r="A94" s="17"/>
    </row>
    <row r="95">
      <c r="A95" s="26"/>
    </row>
    <row r="96">
      <c r="A96" s="17"/>
    </row>
    <row r="97">
      <c r="A97" s="17"/>
    </row>
    <row r="98">
      <c r="A98" s="17"/>
    </row>
    <row r="99">
      <c r="A99" s="22"/>
    </row>
    <row r="100">
      <c r="A100" s="17"/>
    </row>
    <row r="101">
      <c r="A101" s="17"/>
    </row>
    <row r="102">
      <c r="A102" s="17"/>
    </row>
    <row r="103">
      <c r="A103" s="26"/>
    </row>
    <row r="104">
      <c r="A104" s="17"/>
    </row>
    <row r="105">
      <c r="A105" s="17"/>
    </row>
    <row r="106">
      <c r="A106" s="17"/>
    </row>
    <row r="107">
      <c r="A107" s="22"/>
    </row>
    <row r="108">
      <c r="A108" s="17"/>
    </row>
    <row r="109">
      <c r="A109" s="17"/>
    </row>
    <row r="110">
      <c r="A110" s="17"/>
    </row>
    <row r="111">
      <c r="A111" s="26"/>
    </row>
    <row r="112">
      <c r="A112" s="17"/>
    </row>
    <row r="113">
      <c r="A113" s="17"/>
    </row>
    <row r="114">
      <c r="A114" s="17"/>
    </row>
    <row r="115">
      <c r="A115" s="22"/>
    </row>
    <row r="116">
      <c r="A116" s="17"/>
    </row>
    <row r="117">
      <c r="A117" s="17"/>
    </row>
    <row r="118">
      <c r="A118" s="17"/>
    </row>
    <row r="119">
      <c r="A119" s="26"/>
    </row>
    <row r="120">
      <c r="A120" s="17"/>
    </row>
    <row r="121">
      <c r="A121" s="17"/>
    </row>
    <row r="122">
      <c r="A122" s="17"/>
    </row>
    <row r="123">
      <c r="A123" s="22"/>
    </row>
    <row r="124">
      <c r="A124" s="17"/>
    </row>
    <row r="125">
      <c r="A125" s="17"/>
    </row>
    <row r="126">
      <c r="A126" s="17"/>
    </row>
    <row r="127">
      <c r="A127" s="26"/>
    </row>
    <row r="128">
      <c r="A128" s="17"/>
    </row>
    <row r="129">
      <c r="A129" s="17"/>
    </row>
    <row r="130">
      <c r="A130" s="17"/>
    </row>
    <row r="131">
      <c r="A131" s="22"/>
    </row>
    <row r="132">
      <c r="A132" s="17"/>
    </row>
    <row r="133">
      <c r="A133" s="17"/>
    </row>
    <row r="134">
      <c r="A134" s="17"/>
    </row>
    <row r="135">
      <c r="A135" s="2"/>
    </row>
    <row r="136">
      <c r="B136" s="29"/>
      <c r="D136" s="29"/>
      <c r="E136" s="29"/>
      <c r="F136" s="29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>
      <c r="B137" s="29"/>
      <c r="D137" s="29"/>
      <c r="E137" s="29"/>
      <c r="F137" s="29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>
      <c r="B138" s="29"/>
      <c r="D138" s="29"/>
      <c r="E138" s="29"/>
      <c r="F138" s="29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>
      <c r="B139" s="29"/>
      <c r="D139" s="29"/>
      <c r="E139" s="29"/>
      <c r="F139" s="29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>
      <c r="B140" s="29"/>
      <c r="D140" s="29"/>
      <c r="E140" s="29"/>
      <c r="F140" s="29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>
      <c r="B141" s="29"/>
      <c r="D141" s="29"/>
      <c r="E141" s="29"/>
      <c r="F141" s="29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>
      <c r="B142" s="29"/>
      <c r="D142" s="29"/>
      <c r="E142" s="29"/>
      <c r="F142" s="29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>
      <c r="A143" s="26"/>
    </row>
    <row r="144">
      <c r="A144" s="32"/>
    </row>
    <row r="148"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52">
      <c r="A152" s="32"/>
    </row>
    <row r="156"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60">
      <c r="A160" s="32"/>
    </row>
    <row r="161"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</row>
    <row r="162"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</row>
    <row r="163"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</row>
    <row r="164">
      <c r="B164" s="29"/>
      <c r="C164" s="29"/>
      <c r="D164" s="29"/>
      <c r="E164" s="29"/>
      <c r="F164" s="29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</row>
    <row r="166"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</row>
    <row r="167"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</row>
    <row r="168">
      <c r="A168" s="32"/>
    </row>
    <row r="172"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6">
      <c r="A176" s="26"/>
    </row>
    <row r="177">
      <c r="A177" s="32"/>
    </row>
    <row r="181"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5">
      <c r="A185" s="32"/>
    </row>
    <row r="189"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3">
      <c r="A193" s="32"/>
    </row>
    <row r="197"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201">
      <c r="A201" s="32"/>
    </row>
    <row r="202"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</row>
    <row r="203"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</row>
    <row r="204"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</row>
    <row r="205"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</row>
    <row r="206"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</row>
    <row r="207"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</row>
    <row r="208"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</row>
    <row r="209">
      <c r="A209" s="32"/>
    </row>
    <row r="213"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7">
      <c r="A217" s="32"/>
    </row>
    <row r="221"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5">
      <c r="A225" s="32"/>
    </row>
    <row r="229"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3">
      <c r="A233" s="32"/>
    </row>
    <row r="237"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</sheetData>
  <mergeCells count="31">
    <mergeCell ref="A1:X1"/>
    <mergeCell ref="A18:X18"/>
    <mergeCell ref="A19:X19"/>
    <mergeCell ref="A28:X28"/>
    <mergeCell ref="A37:X37"/>
    <mergeCell ref="A38:X38"/>
    <mergeCell ref="A52:X52"/>
    <mergeCell ref="A70:X70"/>
    <mergeCell ref="A78:X78"/>
    <mergeCell ref="A86:X86"/>
    <mergeCell ref="A87:X87"/>
    <mergeCell ref="A95:X95"/>
    <mergeCell ref="A103:X103"/>
    <mergeCell ref="A111:X111"/>
    <mergeCell ref="A119:X119"/>
    <mergeCell ref="A127:X127"/>
    <mergeCell ref="A135:X135"/>
    <mergeCell ref="A143:X143"/>
    <mergeCell ref="A144:X144"/>
    <mergeCell ref="A152:X152"/>
    <mergeCell ref="A160:X160"/>
    <mergeCell ref="A217:X217"/>
    <mergeCell ref="A225:X225"/>
    <mergeCell ref="A233:X233"/>
    <mergeCell ref="A168:X168"/>
    <mergeCell ref="A176:X176"/>
    <mergeCell ref="A177:X177"/>
    <mergeCell ref="A185:X185"/>
    <mergeCell ref="A193:X193"/>
    <mergeCell ref="A201:X201"/>
    <mergeCell ref="A209:X209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88"/>
  </cols>
  <sheetData>
    <row r="1">
      <c r="A1" s="1" t="s">
        <v>137</v>
      </c>
      <c r="Y1" s="12"/>
      <c r="Z1" s="12"/>
      <c r="AA1" s="12"/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>
        <v>45633.0</v>
      </c>
      <c r="H2" s="4">
        <v>45640.0</v>
      </c>
      <c r="I2" s="4">
        <v>45647.0</v>
      </c>
      <c r="J2" s="3">
        <v>45654.0</v>
      </c>
      <c r="K2" s="4">
        <v>45661.0</v>
      </c>
      <c r="L2" s="4">
        <v>45668.0</v>
      </c>
      <c r="M2" s="3">
        <v>45675.0</v>
      </c>
      <c r="N2" s="4">
        <v>45682.0</v>
      </c>
      <c r="O2" s="4">
        <v>45689.0</v>
      </c>
      <c r="P2" s="3">
        <v>45696.0</v>
      </c>
      <c r="Q2" s="4">
        <v>45703.0</v>
      </c>
      <c r="R2" s="4">
        <v>45710.0</v>
      </c>
      <c r="S2" s="3">
        <v>45717.0</v>
      </c>
      <c r="T2" s="4">
        <v>45724.0</v>
      </c>
      <c r="U2" s="3">
        <v>45731.0</v>
      </c>
      <c r="V2" s="4">
        <v>45738.0</v>
      </c>
      <c r="W2" s="3">
        <v>45745.0</v>
      </c>
      <c r="X2" s="3">
        <v>45752.0</v>
      </c>
      <c r="Y2" s="13"/>
      <c r="Z2" s="13"/>
      <c r="AA2" s="13"/>
    </row>
    <row r="3">
      <c r="A3" s="5" t="s">
        <v>138</v>
      </c>
    </row>
    <row r="4">
      <c r="A4" s="5" t="s">
        <v>139</v>
      </c>
    </row>
    <row r="5">
      <c r="A5" s="5" t="s">
        <v>140</v>
      </c>
    </row>
    <row r="6">
      <c r="A6" s="5" t="s">
        <v>141</v>
      </c>
    </row>
    <row r="7">
      <c r="A7" s="5" t="s">
        <v>10</v>
      </c>
    </row>
    <row r="8">
      <c r="A8" s="5" t="s">
        <v>13</v>
      </c>
    </row>
    <row r="9">
      <c r="A9" s="6" t="s">
        <v>142</v>
      </c>
    </row>
    <row r="10">
      <c r="A10" s="5" t="s">
        <v>143</v>
      </c>
    </row>
    <row r="11">
      <c r="A11" s="5" t="s">
        <v>144</v>
      </c>
    </row>
    <row r="12">
      <c r="A12" s="5" t="s">
        <v>145</v>
      </c>
    </row>
    <row r="13">
      <c r="A13" s="5" t="s">
        <v>146</v>
      </c>
    </row>
    <row r="14">
      <c r="A14" s="5" t="s">
        <v>140</v>
      </c>
    </row>
    <row r="15">
      <c r="A15" s="5" t="s">
        <v>147</v>
      </c>
    </row>
    <row r="16">
      <c r="A16" s="6" t="s">
        <v>148</v>
      </c>
    </row>
    <row r="17">
      <c r="A17" s="5" t="s">
        <v>149</v>
      </c>
    </row>
    <row r="18">
      <c r="A18" s="5" t="s">
        <v>150</v>
      </c>
    </row>
    <row r="19">
      <c r="A19" s="5" t="s">
        <v>151</v>
      </c>
    </row>
    <row r="20">
      <c r="A20" s="6" t="s">
        <v>152</v>
      </c>
    </row>
    <row r="21">
      <c r="A21" s="5" t="s">
        <v>13</v>
      </c>
    </row>
    <row r="22">
      <c r="A22" s="5" t="s">
        <v>14</v>
      </c>
    </row>
    <row r="23">
      <c r="A23" s="5" t="s">
        <v>7</v>
      </c>
    </row>
    <row r="24">
      <c r="A24" s="5" t="s">
        <v>8</v>
      </c>
    </row>
    <row r="25">
      <c r="A25" s="5" t="s">
        <v>15</v>
      </c>
    </row>
    <row r="26">
      <c r="A26" s="5" t="s">
        <v>16</v>
      </c>
    </row>
    <row r="27">
      <c r="A27" s="5" t="s">
        <v>17</v>
      </c>
    </row>
    <row r="28">
      <c r="A28" s="5" t="s">
        <v>10</v>
      </c>
    </row>
    <row r="29">
      <c r="A29" s="5" t="s">
        <v>18</v>
      </c>
    </row>
    <row r="30">
      <c r="A30" s="6" t="s">
        <v>153</v>
      </c>
    </row>
    <row r="31">
      <c r="A31" s="5" t="s">
        <v>154</v>
      </c>
    </row>
    <row r="32">
      <c r="A32" s="5" t="s">
        <v>155</v>
      </c>
    </row>
    <row r="33">
      <c r="A33" s="5" t="s">
        <v>156</v>
      </c>
    </row>
    <row r="34">
      <c r="A34" s="5" t="s">
        <v>157</v>
      </c>
    </row>
    <row r="35">
      <c r="A35" s="5" t="s">
        <v>158</v>
      </c>
    </row>
    <row r="36">
      <c r="A36" s="5" t="s">
        <v>159</v>
      </c>
    </row>
    <row r="37">
      <c r="A37" s="5" t="s">
        <v>160</v>
      </c>
    </row>
    <row r="38">
      <c r="A38" s="5" t="s">
        <v>161</v>
      </c>
    </row>
    <row r="42">
      <c r="A42" s="29"/>
    </row>
    <row r="43">
      <c r="A43" s="29"/>
      <c r="B43" s="29"/>
      <c r="C43" s="29"/>
      <c r="G43" s="39"/>
      <c r="K43" s="29"/>
      <c r="P43" s="29"/>
      <c r="U43" s="29"/>
    </row>
    <row r="44">
      <c r="A44" s="29"/>
      <c r="B44" s="29"/>
      <c r="C44" s="29"/>
      <c r="D44" s="29"/>
      <c r="E44" s="29"/>
      <c r="F44" s="29"/>
      <c r="G44" s="39"/>
      <c r="H44" s="39"/>
      <c r="I44" s="39"/>
      <c r="J44" s="39"/>
      <c r="K44" s="29"/>
      <c r="L44" s="29"/>
      <c r="M44" s="29"/>
      <c r="N44" s="40"/>
      <c r="O44" s="40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</row>
    <row r="45">
      <c r="C45" s="14"/>
      <c r="E45" s="14"/>
      <c r="P45" s="14"/>
      <c r="U45" s="14"/>
    </row>
    <row r="46">
      <c r="C46" s="14"/>
      <c r="E46" s="14"/>
      <c r="P46" s="14"/>
      <c r="U46" s="14"/>
    </row>
    <row r="47">
      <c r="C47" s="14"/>
      <c r="E47" s="14"/>
      <c r="H47" s="7"/>
      <c r="P47" s="14"/>
      <c r="T47" s="8"/>
      <c r="U47" s="14"/>
    </row>
    <row r="48">
      <c r="C48" s="14"/>
      <c r="E48" s="14"/>
      <c r="P48" s="14"/>
      <c r="T48" s="8"/>
      <c r="U48" s="14"/>
    </row>
    <row r="49">
      <c r="C49" s="14"/>
      <c r="E49" s="14"/>
      <c r="P49" s="14"/>
      <c r="T49" s="8"/>
      <c r="U49" s="14"/>
    </row>
    <row r="50">
      <c r="C50" s="14"/>
      <c r="E50" s="14"/>
      <c r="P50" s="14"/>
      <c r="T50" s="8"/>
      <c r="U50" s="14"/>
    </row>
    <row r="51">
      <c r="C51" s="14"/>
      <c r="E51" s="14"/>
      <c r="P51" s="14"/>
      <c r="T51" s="8"/>
      <c r="U51" s="14"/>
    </row>
    <row r="52">
      <c r="C52" s="15"/>
      <c r="Q52" s="8"/>
    </row>
    <row r="53">
      <c r="C53" s="15"/>
      <c r="Q53" s="8"/>
    </row>
    <row r="54">
      <c r="C54" s="15"/>
      <c r="Q54" s="41"/>
    </row>
    <row r="55">
      <c r="C55" s="14"/>
      <c r="Q55" s="9"/>
    </row>
    <row r="56">
      <c r="C56" s="15"/>
      <c r="Q56" s="41"/>
    </row>
    <row r="57">
      <c r="C57" s="15"/>
      <c r="Q57" s="8"/>
    </row>
    <row r="58">
      <c r="C58" s="15"/>
      <c r="Q58" s="8"/>
    </row>
    <row r="59">
      <c r="C59" s="15"/>
      <c r="Q59" s="8"/>
    </row>
    <row r="60">
      <c r="C60" s="15"/>
      <c r="Q60" s="8"/>
    </row>
    <row r="61">
      <c r="C61" s="15"/>
      <c r="Q61" s="8"/>
    </row>
    <row r="62">
      <c r="C62" s="15"/>
      <c r="Q62" s="42"/>
    </row>
    <row r="63">
      <c r="C63" s="15"/>
    </row>
    <row r="64">
      <c r="C64" s="15"/>
    </row>
    <row r="65">
      <c r="C65" s="15"/>
    </row>
    <row r="66">
      <c r="C66" s="15"/>
    </row>
    <row r="67">
      <c r="C67" s="15"/>
    </row>
    <row r="68">
      <c r="C68" s="15"/>
    </row>
    <row r="69">
      <c r="C69" s="15"/>
    </row>
    <row r="70">
      <c r="C70" s="15"/>
    </row>
    <row r="71">
      <c r="C71" s="15"/>
    </row>
    <row r="72">
      <c r="C72" s="15"/>
    </row>
    <row r="73">
      <c r="C73" s="15"/>
    </row>
    <row r="74">
      <c r="C74" s="15"/>
    </row>
    <row r="75">
      <c r="C75" s="15"/>
    </row>
    <row r="76">
      <c r="C76" s="15"/>
    </row>
    <row r="77">
      <c r="C77" s="15"/>
    </row>
    <row r="78">
      <c r="C78" s="15"/>
    </row>
    <row r="79">
      <c r="C79" s="15"/>
    </row>
    <row r="80">
      <c r="C80" s="15"/>
    </row>
    <row r="81">
      <c r="C81" s="15"/>
    </row>
    <row r="82">
      <c r="C82" s="15"/>
    </row>
    <row r="83">
      <c r="C83" s="15"/>
    </row>
    <row r="84">
      <c r="C84" s="15"/>
    </row>
    <row r="85">
      <c r="C85" s="15"/>
    </row>
    <row r="86">
      <c r="C86" s="15"/>
    </row>
    <row r="87">
      <c r="C87" s="15"/>
    </row>
    <row r="88">
      <c r="C88" s="15"/>
    </row>
    <row r="89">
      <c r="C89" s="15"/>
    </row>
    <row r="90">
      <c r="C90" s="15"/>
    </row>
    <row r="91">
      <c r="C91" s="15"/>
    </row>
    <row r="92">
      <c r="C92" s="15"/>
    </row>
    <row r="93">
      <c r="C93" s="15"/>
    </row>
    <row r="94">
      <c r="C94" s="15"/>
    </row>
    <row r="95">
      <c r="C95" s="15"/>
    </row>
    <row r="96">
      <c r="C96" s="15"/>
    </row>
    <row r="97">
      <c r="C97" s="15"/>
    </row>
    <row r="98">
      <c r="C98" s="15"/>
    </row>
    <row r="99">
      <c r="C99" s="15"/>
    </row>
    <row r="100">
      <c r="C100" s="15"/>
    </row>
    <row r="101">
      <c r="C101" s="15"/>
    </row>
    <row r="102">
      <c r="C102" s="15"/>
    </row>
    <row r="103">
      <c r="C103" s="15"/>
    </row>
    <row r="104">
      <c r="C104" s="15"/>
    </row>
    <row r="105">
      <c r="C105" s="15"/>
    </row>
    <row r="106">
      <c r="C106" s="15"/>
    </row>
    <row r="107">
      <c r="C107" s="15"/>
    </row>
    <row r="108">
      <c r="C108" s="15"/>
    </row>
    <row r="109">
      <c r="C109" s="15"/>
    </row>
    <row r="110">
      <c r="C110" s="15"/>
    </row>
    <row r="111">
      <c r="C111" s="15"/>
    </row>
    <row r="112">
      <c r="C112" s="15"/>
    </row>
    <row r="113">
      <c r="C113" s="15"/>
    </row>
    <row r="114">
      <c r="C114" s="15"/>
    </row>
    <row r="115">
      <c r="C115" s="15"/>
    </row>
    <row r="116">
      <c r="C116" s="15"/>
    </row>
    <row r="117">
      <c r="C117" s="15"/>
    </row>
    <row r="118">
      <c r="C118" s="15"/>
    </row>
    <row r="119">
      <c r="C119" s="15"/>
    </row>
    <row r="120">
      <c r="C120" s="15"/>
    </row>
    <row r="121">
      <c r="C121" s="15"/>
    </row>
    <row r="122">
      <c r="C122" s="15"/>
    </row>
    <row r="123">
      <c r="C123" s="15"/>
    </row>
    <row r="124">
      <c r="C124" s="15"/>
    </row>
    <row r="125">
      <c r="C125" s="15"/>
    </row>
    <row r="126">
      <c r="C126" s="15"/>
    </row>
    <row r="127">
      <c r="C127" s="15"/>
    </row>
    <row r="128">
      <c r="C128" s="15"/>
    </row>
    <row r="129">
      <c r="C129" s="15"/>
    </row>
    <row r="130">
      <c r="C130" s="15"/>
    </row>
    <row r="131">
      <c r="C131" s="15"/>
    </row>
    <row r="132">
      <c r="C132" s="15"/>
    </row>
    <row r="133">
      <c r="C133" s="15"/>
    </row>
    <row r="134">
      <c r="C134" s="15"/>
    </row>
    <row r="135">
      <c r="C135" s="15"/>
    </row>
    <row r="136">
      <c r="C136" s="15"/>
    </row>
    <row r="137">
      <c r="C137" s="15"/>
    </row>
    <row r="138">
      <c r="C138" s="15"/>
    </row>
    <row r="139">
      <c r="C139" s="15"/>
    </row>
    <row r="140">
      <c r="C140" s="15"/>
    </row>
    <row r="141">
      <c r="C141" s="15"/>
    </row>
    <row r="142">
      <c r="C142" s="15"/>
    </row>
    <row r="143">
      <c r="C143" s="15"/>
    </row>
    <row r="144">
      <c r="C144" s="15"/>
    </row>
    <row r="145">
      <c r="C145" s="15"/>
    </row>
    <row r="146">
      <c r="C146" s="15"/>
    </row>
    <row r="147">
      <c r="C147" s="15"/>
    </row>
    <row r="148">
      <c r="C148" s="15"/>
    </row>
    <row r="149">
      <c r="C149" s="15"/>
    </row>
    <row r="150">
      <c r="C150" s="15"/>
    </row>
    <row r="151">
      <c r="C151" s="15"/>
    </row>
    <row r="152">
      <c r="C152" s="15"/>
    </row>
    <row r="153">
      <c r="C153" s="15"/>
    </row>
    <row r="154">
      <c r="C154" s="15"/>
    </row>
    <row r="155">
      <c r="C155" s="15"/>
    </row>
    <row r="156">
      <c r="C156" s="15"/>
    </row>
    <row r="157">
      <c r="C157" s="15"/>
    </row>
    <row r="158">
      <c r="C158" s="15"/>
    </row>
    <row r="159">
      <c r="C159" s="15"/>
    </row>
    <row r="160">
      <c r="C160" s="15"/>
    </row>
    <row r="161">
      <c r="C161" s="15"/>
    </row>
    <row r="162">
      <c r="C162" s="15"/>
    </row>
    <row r="163">
      <c r="C163" s="15"/>
    </row>
    <row r="164">
      <c r="C164" s="15"/>
    </row>
    <row r="165">
      <c r="C165" s="15"/>
    </row>
    <row r="166">
      <c r="C166" s="15"/>
    </row>
    <row r="167">
      <c r="C167" s="15"/>
    </row>
    <row r="168">
      <c r="C168" s="15"/>
    </row>
    <row r="169">
      <c r="C169" s="15"/>
    </row>
    <row r="170">
      <c r="C170" s="15"/>
    </row>
    <row r="171">
      <c r="C171" s="15"/>
    </row>
    <row r="172">
      <c r="C172" s="15"/>
    </row>
    <row r="173">
      <c r="C173" s="15"/>
    </row>
    <row r="174">
      <c r="C174" s="15"/>
    </row>
    <row r="175">
      <c r="C175" s="15"/>
    </row>
    <row r="176">
      <c r="C176" s="15"/>
    </row>
    <row r="177">
      <c r="C177" s="15"/>
    </row>
    <row r="178">
      <c r="C178" s="15"/>
    </row>
    <row r="179">
      <c r="C179" s="15"/>
    </row>
    <row r="180">
      <c r="C180" s="15"/>
    </row>
    <row r="181">
      <c r="C181" s="15"/>
    </row>
    <row r="182">
      <c r="C182" s="15"/>
    </row>
    <row r="183">
      <c r="C183" s="15"/>
    </row>
    <row r="184">
      <c r="C184" s="15"/>
    </row>
    <row r="185">
      <c r="C185" s="15"/>
    </row>
    <row r="186">
      <c r="C186" s="15"/>
    </row>
    <row r="187">
      <c r="C187" s="15"/>
    </row>
    <row r="188">
      <c r="C188" s="15"/>
    </row>
    <row r="189">
      <c r="C189" s="15"/>
    </row>
    <row r="190">
      <c r="C190" s="15"/>
    </row>
    <row r="191">
      <c r="C191" s="15"/>
    </row>
    <row r="192">
      <c r="C192" s="15"/>
    </row>
    <row r="193">
      <c r="C193" s="15"/>
    </row>
    <row r="194">
      <c r="C194" s="15"/>
    </row>
    <row r="195">
      <c r="C195" s="15"/>
    </row>
    <row r="196">
      <c r="C196" s="15"/>
    </row>
    <row r="197">
      <c r="C197" s="15"/>
    </row>
    <row r="198">
      <c r="C198" s="15"/>
    </row>
    <row r="199">
      <c r="C199" s="15"/>
    </row>
    <row r="200">
      <c r="C200" s="15"/>
    </row>
    <row r="201">
      <c r="C201" s="15"/>
    </row>
    <row r="202">
      <c r="C202" s="15"/>
    </row>
    <row r="203">
      <c r="C203" s="15"/>
    </row>
    <row r="204">
      <c r="C204" s="15"/>
    </row>
    <row r="205">
      <c r="C205" s="15"/>
    </row>
    <row r="206">
      <c r="C206" s="15"/>
    </row>
    <row r="207">
      <c r="C207" s="15"/>
    </row>
    <row r="208">
      <c r="C208" s="15"/>
    </row>
    <row r="209">
      <c r="C209" s="15"/>
    </row>
    <row r="210">
      <c r="C210" s="15"/>
    </row>
    <row r="211">
      <c r="C211" s="15"/>
    </row>
    <row r="212">
      <c r="C212" s="15"/>
    </row>
    <row r="213">
      <c r="C213" s="15"/>
    </row>
    <row r="214">
      <c r="C214" s="15"/>
    </row>
    <row r="215">
      <c r="C215" s="15"/>
    </row>
    <row r="216">
      <c r="C216" s="15"/>
    </row>
    <row r="217">
      <c r="C217" s="15"/>
    </row>
    <row r="218">
      <c r="C218" s="15"/>
    </row>
    <row r="219">
      <c r="C219" s="15"/>
    </row>
    <row r="220">
      <c r="C220" s="15"/>
    </row>
    <row r="221">
      <c r="C221" s="15"/>
    </row>
    <row r="222">
      <c r="C222" s="15"/>
    </row>
    <row r="223">
      <c r="C223" s="15"/>
    </row>
    <row r="224">
      <c r="C224" s="15"/>
    </row>
    <row r="225">
      <c r="C225" s="15"/>
    </row>
    <row r="226">
      <c r="C226" s="15"/>
    </row>
    <row r="227">
      <c r="C227" s="15"/>
    </row>
    <row r="228">
      <c r="C228" s="15"/>
    </row>
    <row r="229">
      <c r="C229" s="15"/>
    </row>
    <row r="230">
      <c r="C230" s="15"/>
    </row>
    <row r="231">
      <c r="C231" s="15"/>
    </row>
    <row r="232">
      <c r="C232" s="15"/>
    </row>
    <row r="233">
      <c r="C233" s="15"/>
    </row>
    <row r="234">
      <c r="C234" s="15"/>
    </row>
    <row r="235">
      <c r="C235" s="15"/>
    </row>
    <row r="236">
      <c r="C236" s="15"/>
    </row>
    <row r="237">
      <c r="C237" s="15"/>
    </row>
    <row r="238">
      <c r="C238" s="15"/>
    </row>
    <row r="239">
      <c r="C239" s="15"/>
    </row>
    <row r="240">
      <c r="C240" s="15"/>
    </row>
    <row r="241">
      <c r="C241" s="15"/>
    </row>
    <row r="242">
      <c r="C242" s="15"/>
    </row>
    <row r="243">
      <c r="C243" s="15"/>
    </row>
    <row r="244">
      <c r="C244" s="15"/>
    </row>
    <row r="245">
      <c r="C245" s="15"/>
    </row>
    <row r="246">
      <c r="C246" s="15"/>
    </row>
    <row r="247">
      <c r="C247" s="15"/>
    </row>
    <row r="248">
      <c r="C248" s="15"/>
    </row>
    <row r="249">
      <c r="C249" s="15"/>
    </row>
    <row r="250">
      <c r="C250" s="15"/>
    </row>
    <row r="251">
      <c r="C251" s="15"/>
    </row>
    <row r="252">
      <c r="C252" s="15"/>
    </row>
    <row r="253">
      <c r="C253" s="15"/>
    </row>
    <row r="254">
      <c r="C254" s="15"/>
    </row>
    <row r="255">
      <c r="C255" s="15"/>
    </row>
    <row r="256">
      <c r="C256" s="15"/>
    </row>
    <row r="257">
      <c r="C257" s="15"/>
    </row>
    <row r="258">
      <c r="C258" s="15"/>
    </row>
    <row r="259">
      <c r="C259" s="15"/>
    </row>
    <row r="260">
      <c r="C260" s="15"/>
    </row>
    <row r="261">
      <c r="C261" s="15"/>
    </row>
    <row r="262">
      <c r="C262" s="15"/>
    </row>
    <row r="263">
      <c r="C263" s="15"/>
    </row>
    <row r="264">
      <c r="C264" s="15"/>
    </row>
    <row r="265">
      <c r="C265" s="15"/>
    </row>
    <row r="266">
      <c r="C266" s="15"/>
    </row>
    <row r="267">
      <c r="C267" s="15"/>
    </row>
    <row r="268">
      <c r="C268" s="15"/>
    </row>
    <row r="269">
      <c r="C269" s="15"/>
    </row>
    <row r="270">
      <c r="C270" s="15"/>
    </row>
    <row r="271">
      <c r="C271" s="15"/>
    </row>
    <row r="272">
      <c r="C272" s="15"/>
    </row>
    <row r="273">
      <c r="C273" s="15"/>
    </row>
    <row r="274">
      <c r="C274" s="15"/>
    </row>
    <row r="275">
      <c r="C275" s="15"/>
    </row>
    <row r="276">
      <c r="C276" s="15"/>
    </row>
    <row r="277">
      <c r="C277" s="15"/>
    </row>
    <row r="278">
      <c r="C278" s="15"/>
    </row>
    <row r="279">
      <c r="C279" s="15"/>
    </row>
    <row r="280">
      <c r="C280" s="15"/>
    </row>
    <row r="281">
      <c r="C281" s="15"/>
    </row>
    <row r="282">
      <c r="C282" s="15"/>
    </row>
    <row r="283">
      <c r="C283" s="15"/>
    </row>
    <row r="284">
      <c r="C284" s="15"/>
    </row>
    <row r="285">
      <c r="C285" s="15"/>
    </row>
    <row r="286">
      <c r="C286" s="15"/>
    </row>
    <row r="287">
      <c r="C287" s="15"/>
    </row>
    <row r="288">
      <c r="C288" s="15"/>
    </row>
    <row r="289">
      <c r="C289" s="15"/>
    </row>
    <row r="290">
      <c r="C290" s="15"/>
    </row>
    <row r="291">
      <c r="C291" s="15"/>
    </row>
    <row r="292">
      <c r="C292" s="15"/>
    </row>
    <row r="293">
      <c r="C293" s="15"/>
    </row>
    <row r="294">
      <c r="C294" s="15"/>
    </row>
    <row r="295">
      <c r="C295" s="15"/>
    </row>
    <row r="296">
      <c r="C296" s="15"/>
    </row>
    <row r="297">
      <c r="C297" s="15"/>
    </row>
    <row r="298">
      <c r="C298" s="15"/>
    </row>
    <row r="299">
      <c r="C299" s="15"/>
    </row>
    <row r="300">
      <c r="C300" s="15"/>
    </row>
    <row r="301">
      <c r="C301" s="15"/>
    </row>
    <row r="302">
      <c r="C302" s="15"/>
    </row>
    <row r="303">
      <c r="C303" s="15"/>
    </row>
    <row r="304">
      <c r="C304" s="15"/>
    </row>
    <row r="305">
      <c r="C305" s="15"/>
    </row>
    <row r="306">
      <c r="C306" s="15"/>
    </row>
    <row r="307">
      <c r="C307" s="15"/>
    </row>
    <row r="308">
      <c r="C308" s="15"/>
    </row>
    <row r="309">
      <c r="C309" s="15"/>
    </row>
    <row r="310">
      <c r="C310" s="15"/>
    </row>
    <row r="311">
      <c r="C311" s="15"/>
    </row>
    <row r="312">
      <c r="C312" s="15"/>
    </row>
    <row r="313">
      <c r="C313" s="15"/>
    </row>
    <row r="314">
      <c r="C314" s="15"/>
    </row>
    <row r="315">
      <c r="C315" s="15"/>
    </row>
    <row r="316">
      <c r="C316" s="15"/>
    </row>
    <row r="317">
      <c r="C317" s="15"/>
    </row>
    <row r="318">
      <c r="C318" s="15"/>
    </row>
    <row r="319">
      <c r="C319" s="15"/>
    </row>
    <row r="320">
      <c r="C320" s="15"/>
    </row>
    <row r="321">
      <c r="C321" s="15"/>
    </row>
    <row r="322">
      <c r="C322" s="15"/>
    </row>
    <row r="323">
      <c r="C323" s="15"/>
    </row>
    <row r="324">
      <c r="C324" s="15"/>
    </row>
    <row r="325">
      <c r="C325" s="15"/>
    </row>
    <row r="326">
      <c r="C326" s="15"/>
    </row>
    <row r="327">
      <c r="C327" s="15"/>
    </row>
    <row r="328">
      <c r="C328" s="15"/>
    </row>
    <row r="329">
      <c r="C329" s="15"/>
    </row>
    <row r="330">
      <c r="C330" s="15"/>
    </row>
    <row r="331">
      <c r="C331" s="15"/>
    </row>
    <row r="332">
      <c r="C332" s="15"/>
    </row>
    <row r="333">
      <c r="C333" s="15"/>
    </row>
    <row r="334">
      <c r="C334" s="15"/>
    </row>
    <row r="335">
      <c r="C335" s="15"/>
    </row>
    <row r="336">
      <c r="C336" s="15"/>
    </row>
    <row r="337">
      <c r="C337" s="15"/>
    </row>
    <row r="338">
      <c r="C338" s="15"/>
    </row>
    <row r="339">
      <c r="C339" s="15"/>
    </row>
    <row r="340">
      <c r="C340" s="15"/>
    </row>
    <row r="341">
      <c r="C341" s="15"/>
    </row>
    <row r="342">
      <c r="C342" s="15"/>
    </row>
    <row r="343">
      <c r="C343" s="15"/>
    </row>
    <row r="344">
      <c r="C344" s="15"/>
    </row>
    <row r="345">
      <c r="C345" s="15"/>
    </row>
    <row r="346">
      <c r="C346" s="15"/>
    </row>
    <row r="347">
      <c r="C347" s="15"/>
    </row>
    <row r="348">
      <c r="C348" s="15"/>
    </row>
    <row r="349">
      <c r="C349" s="15"/>
    </row>
    <row r="350">
      <c r="C350" s="15"/>
    </row>
    <row r="351">
      <c r="C351" s="15"/>
    </row>
    <row r="352">
      <c r="C352" s="15"/>
    </row>
    <row r="353">
      <c r="C353" s="15"/>
    </row>
    <row r="354">
      <c r="C354" s="15"/>
    </row>
    <row r="355">
      <c r="C355" s="15"/>
    </row>
    <row r="356">
      <c r="C356" s="15"/>
    </row>
    <row r="357">
      <c r="C357" s="15"/>
    </row>
    <row r="358">
      <c r="C358" s="15"/>
    </row>
    <row r="359">
      <c r="C359" s="15"/>
    </row>
    <row r="360">
      <c r="C360" s="15"/>
    </row>
    <row r="361">
      <c r="C361" s="15"/>
    </row>
    <row r="362">
      <c r="C362" s="15"/>
    </row>
    <row r="363">
      <c r="C363" s="15"/>
    </row>
    <row r="364">
      <c r="C364" s="15"/>
    </row>
    <row r="365">
      <c r="C365" s="15"/>
    </row>
    <row r="366">
      <c r="C366" s="15"/>
    </row>
    <row r="367">
      <c r="C367" s="15"/>
    </row>
    <row r="368">
      <c r="C368" s="15"/>
    </row>
    <row r="369">
      <c r="C369" s="15"/>
    </row>
    <row r="370">
      <c r="C370" s="15"/>
    </row>
    <row r="371">
      <c r="C371" s="15"/>
    </row>
    <row r="372">
      <c r="C372" s="15"/>
    </row>
    <row r="373">
      <c r="C373" s="15"/>
    </row>
    <row r="374">
      <c r="C374" s="15"/>
    </row>
    <row r="375">
      <c r="C375" s="15"/>
    </row>
    <row r="376">
      <c r="C376" s="15"/>
    </row>
    <row r="377">
      <c r="C377" s="15"/>
    </row>
    <row r="378">
      <c r="C378" s="15"/>
    </row>
    <row r="379">
      <c r="C379" s="15"/>
    </row>
    <row r="380">
      <c r="C380" s="15"/>
    </row>
    <row r="381">
      <c r="C381" s="15"/>
    </row>
    <row r="382">
      <c r="C382" s="15"/>
    </row>
    <row r="383">
      <c r="C383" s="15"/>
    </row>
    <row r="384">
      <c r="C384" s="15"/>
    </row>
    <row r="385">
      <c r="C385" s="15"/>
    </row>
    <row r="386">
      <c r="C386" s="15"/>
    </row>
    <row r="387">
      <c r="C387" s="15"/>
    </row>
    <row r="388">
      <c r="C388" s="15"/>
    </row>
    <row r="389">
      <c r="C389" s="15"/>
    </row>
    <row r="390">
      <c r="C390" s="15"/>
    </row>
    <row r="391">
      <c r="C391" s="15"/>
    </row>
    <row r="392">
      <c r="C392" s="15"/>
    </row>
    <row r="393">
      <c r="C393" s="15"/>
    </row>
    <row r="394">
      <c r="C394" s="15"/>
    </row>
    <row r="395">
      <c r="C395" s="15"/>
    </row>
    <row r="396">
      <c r="C396" s="15"/>
    </row>
    <row r="397">
      <c r="C397" s="15"/>
    </row>
    <row r="398">
      <c r="C398" s="15"/>
    </row>
    <row r="399">
      <c r="C399" s="15"/>
    </row>
    <row r="400">
      <c r="C400" s="15"/>
    </row>
    <row r="401">
      <c r="C401" s="15"/>
    </row>
    <row r="402">
      <c r="C402" s="15"/>
    </row>
    <row r="403">
      <c r="C403" s="15"/>
    </row>
    <row r="404">
      <c r="C404" s="15"/>
    </row>
    <row r="405">
      <c r="C405" s="15"/>
    </row>
    <row r="406">
      <c r="C406" s="15"/>
    </row>
    <row r="407">
      <c r="C407" s="15"/>
    </row>
    <row r="408">
      <c r="C408" s="15"/>
    </row>
    <row r="409">
      <c r="C409" s="15"/>
    </row>
    <row r="410">
      <c r="C410" s="15"/>
    </row>
    <row r="411">
      <c r="C411" s="15"/>
    </row>
    <row r="412">
      <c r="C412" s="15"/>
    </row>
    <row r="413">
      <c r="C413" s="15"/>
    </row>
    <row r="414">
      <c r="C414" s="15"/>
    </row>
    <row r="415">
      <c r="C415" s="15"/>
    </row>
    <row r="416">
      <c r="C416" s="15"/>
    </row>
    <row r="417">
      <c r="C417" s="15"/>
    </row>
    <row r="418">
      <c r="C418" s="15"/>
    </row>
    <row r="419">
      <c r="C419" s="15"/>
    </row>
    <row r="420">
      <c r="C420" s="15"/>
    </row>
    <row r="421">
      <c r="C421" s="15"/>
    </row>
    <row r="422">
      <c r="C422" s="15"/>
    </row>
    <row r="423">
      <c r="C423" s="15"/>
    </row>
    <row r="424">
      <c r="C424" s="15"/>
    </row>
    <row r="425">
      <c r="C425" s="15"/>
    </row>
    <row r="426">
      <c r="C426" s="15"/>
    </row>
    <row r="427">
      <c r="C427" s="15"/>
    </row>
    <row r="428">
      <c r="C428" s="15"/>
    </row>
    <row r="429">
      <c r="C429" s="15"/>
    </row>
    <row r="430">
      <c r="C430" s="15"/>
    </row>
    <row r="431">
      <c r="C431" s="15"/>
    </row>
    <row r="432">
      <c r="C432" s="15"/>
    </row>
    <row r="433">
      <c r="C433" s="15"/>
    </row>
    <row r="434">
      <c r="C434" s="15"/>
    </row>
    <row r="435">
      <c r="C435" s="15"/>
    </row>
    <row r="436">
      <c r="C436" s="15"/>
    </row>
    <row r="437">
      <c r="C437" s="15"/>
    </row>
    <row r="438">
      <c r="C438" s="15"/>
    </row>
    <row r="439">
      <c r="C439" s="15"/>
    </row>
    <row r="440">
      <c r="C440" s="15"/>
    </row>
    <row r="441">
      <c r="C441" s="15"/>
    </row>
    <row r="442">
      <c r="C442" s="15"/>
    </row>
    <row r="443">
      <c r="C443" s="15"/>
    </row>
    <row r="444">
      <c r="C444" s="15"/>
    </row>
    <row r="445">
      <c r="C445" s="15"/>
    </row>
    <row r="446">
      <c r="C446" s="15"/>
    </row>
    <row r="447">
      <c r="C447" s="15"/>
    </row>
    <row r="448">
      <c r="C448" s="15"/>
    </row>
    <row r="449">
      <c r="C449" s="15"/>
    </row>
    <row r="450">
      <c r="C450" s="15"/>
    </row>
    <row r="451">
      <c r="C451" s="15"/>
    </row>
    <row r="452">
      <c r="C452" s="15"/>
    </row>
    <row r="453">
      <c r="C453" s="15"/>
    </row>
    <row r="454">
      <c r="C454" s="15"/>
    </row>
    <row r="455">
      <c r="C455" s="15"/>
    </row>
    <row r="456">
      <c r="C456" s="15"/>
    </row>
    <row r="457">
      <c r="C457" s="15"/>
    </row>
    <row r="458">
      <c r="C458" s="15"/>
    </row>
    <row r="459">
      <c r="C459" s="15"/>
    </row>
    <row r="460">
      <c r="C460" s="15"/>
    </row>
    <row r="461">
      <c r="C461" s="15"/>
    </row>
    <row r="462">
      <c r="C462" s="15"/>
    </row>
    <row r="463">
      <c r="C463" s="15"/>
    </row>
    <row r="464">
      <c r="C464" s="15"/>
    </row>
    <row r="465">
      <c r="C465" s="15"/>
    </row>
    <row r="466">
      <c r="C466" s="15"/>
    </row>
    <row r="467">
      <c r="C467" s="15"/>
    </row>
    <row r="468">
      <c r="C468" s="15"/>
    </row>
    <row r="469">
      <c r="C469" s="15"/>
    </row>
    <row r="470">
      <c r="C470" s="15"/>
    </row>
    <row r="471">
      <c r="C471" s="15"/>
    </row>
    <row r="472">
      <c r="C472" s="15"/>
    </row>
    <row r="473">
      <c r="C473" s="15"/>
    </row>
    <row r="474">
      <c r="C474" s="15"/>
    </row>
    <row r="475">
      <c r="C475" s="15"/>
    </row>
    <row r="476">
      <c r="C476" s="15"/>
    </row>
    <row r="477">
      <c r="C477" s="15"/>
    </row>
    <row r="478">
      <c r="C478" s="15"/>
    </row>
    <row r="479">
      <c r="C479" s="15"/>
    </row>
    <row r="480">
      <c r="C480" s="15"/>
    </row>
    <row r="481">
      <c r="C481" s="15"/>
    </row>
    <row r="482">
      <c r="C482" s="15"/>
    </row>
    <row r="483">
      <c r="C483" s="15"/>
    </row>
    <row r="484">
      <c r="C484" s="15"/>
    </row>
    <row r="485">
      <c r="C485" s="15"/>
    </row>
    <row r="486">
      <c r="C486" s="15"/>
    </row>
    <row r="487">
      <c r="C487" s="15"/>
    </row>
    <row r="488">
      <c r="C488" s="15"/>
    </row>
    <row r="489">
      <c r="C489" s="15"/>
    </row>
    <row r="490">
      <c r="C490" s="15"/>
    </row>
    <row r="491">
      <c r="C491" s="15"/>
    </row>
    <row r="492">
      <c r="C492" s="15"/>
    </row>
    <row r="493">
      <c r="C493" s="15"/>
    </row>
    <row r="494">
      <c r="C494" s="15"/>
    </row>
    <row r="495">
      <c r="C495" s="15"/>
    </row>
    <row r="496">
      <c r="C496" s="15"/>
    </row>
    <row r="497">
      <c r="C497" s="15"/>
    </row>
    <row r="498">
      <c r="C498" s="15"/>
    </row>
    <row r="499">
      <c r="C499" s="15"/>
    </row>
    <row r="500">
      <c r="C500" s="15"/>
    </row>
    <row r="501">
      <c r="C501" s="15"/>
    </row>
    <row r="502">
      <c r="C502" s="15"/>
    </row>
    <row r="503">
      <c r="C503" s="15"/>
    </row>
    <row r="504">
      <c r="C504" s="15"/>
    </row>
    <row r="505">
      <c r="C505" s="15"/>
    </row>
    <row r="506">
      <c r="C506" s="15"/>
    </row>
    <row r="507">
      <c r="C507" s="15"/>
    </row>
    <row r="508">
      <c r="C508" s="15"/>
    </row>
    <row r="509">
      <c r="C509" s="15"/>
    </row>
    <row r="510">
      <c r="C510" s="15"/>
    </row>
    <row r="511">
      <c r="C511" s="15"/>
    </row>
    <row r="512">
      <c r="C512" s="15"/>
    </row>
    <row r="513">
      <c r="C513" s="15"/>
    </row>
    <row r="514">
      <c r="C514" s="15"/>
    </row>
    <row r="515">
      <c r="C515" s="15"/>
    </row>
    <row r="516">
      <c r="C516" s="15"/>
    </row>
    <row r="517">
      <c r="C517" s="15"/>
    </row>
    <row r="518">
      <c r="C518" s="15"/>
    </row>
    <row r="519">
      <c r="C519" s="15"/>
    </row>
    <row r="520">
      <c r="C520" s="15"/>
    </row>
    <row r="521">
      <c r="C521" s="15"/>
    </row>
    <row r="522">
      <c r="C522" s="15"/>
    </row>
    <row r="523">
      <c r="C523" s="15"/>
    </row>
    <row r="524">
      <c r="C524" s="15"/>
    </row>
    <row r="525">
      <c r="C525" s="15"/>
    </row>
    <row r="526">
      <c r="C526" s="15"/>
    </row>
    <row r="527">
      <c r="C527" s="15"/>
    </row>
    <row r="528">
      <c r="C528" s="15"/>
    </row>
    <row r="529">
      <c r="C529" s="15"/>
    </row>
    <row r="530">
      <c r="C530" s="15"/>
    </row>
    <row r="531">
      <c r="C531" s="15"/>
    </row>
    <row r="532">
      <c r="C532" s="15"/>
    </row>
    <row r="533">
      <c r="C533" s="15"/>
    </row>
    <row r="534">
      <c r="C534" s="15"/>
    </row>
    <row r="535">
      <c r="C535" s="15"/>
    </row>
    <row r="536">
      <c r="C536" s="15"/>
    </row>
    <row r="537">
      <c r="C537" s="15"/>
    </row>
    <row r="538">
      <c r="C538" s="15"/>
    </row>
    <row r="539">
      <c r="C539" s="15"/>
    </row>
    <row r="540">
      <c r="C540" s="15"/>
    </row>
    <row r="541">
      <c r="C541" s="15"/>
    </row>
    <row r="542">
      <c r="C542" s="15"/>
    </row>
    <row r="543">
      <c r="C543" s="15"/>
    </row>
    <row r="544">
      <c r="C544" s="15"/>
    </row>
    <row r="545">
      <c r="C545" s="15"/>
    </row>
    <row r="546">
      <c r="C546" s="15"/>
    </row>
    <row r="547">
      <c r="C547" s="15"/>
    </row>
    <row r="548">
      <c r="C548" s="15"/>
    </row>
    <row r="549">
      <c r="C549" s="15"/>
    </row>
    <row r="550">
      <c r="C550" s="15"/>
    </row>
    <row r="551">
      <c r="C551" s="15"/>
    </row>
    <row r="552">
      <c r="C552" s="15"/>
    </row>
    <row r="553">
      <c r="C553" s="15"/>
    </row>
    <row r="554">
      <c r="C554" s="15"/>
    </row>
    <row r="555">
      <c r="C555" s="15"/>
    </row>
    <row r="556">
      <c r="C556" s="15"/>
    </row>
    <row r="557">
      <c r="C557" s="15"/>
    </row>
    <row r="558">
      <c r="C558" s="15"/>
    </row>
    <row r="559">
      <c r="C559" s="15"/>
    </row>
    <row r="560">
      <c r="C560" s="15"/>
    </row>
    <row r="561">
      <c r="C561" s="15"/>
    </row>
    <row r="562">
      <c r="C562" s="15"/>
    </row>
    <row r="563">
      <c r="C563" s="15"/>
    </row>
    <row r="564">
      <c r="C564" s="15"/>
    </row>
    <row r="565">
      <c r="C565" s="15"/>
    </row>
    <row r="566">
      <c r="C566" s="15"/>
    </row>
    <row r="567">
      <c r="C567" s="15"/>
    </row>
    <row r="568">
      <c r="C568" s="15"/>
    </row>
    <row r="569">
      <c r="C569" s="15"/>
    </row>
    <row r="570">
      <c r="C570" s="15"/>
    </row>
    <row r="571">
      <c r="C571" s="15"/>
    </row>
    <row r="572">
      <c r="C572" s="15"/>
    </row>
    <row r="573">
      <c r="C573" s="15"/>
    </row>
    <row r="574">
      <c r="C574" s="15"/>
    </row>
    <row r="575">
      <c r="C575" s="15"/>
    </row>
    <row r="576">
      <c r="C576" s="15"/>
    </row>
    <row r="577">
      <c r="C577" s="15"/>
    </row>
    <row r="578">
      <c r="C578" s="15"/>
    </row>
    <row r="579">
      <c r="C579" s="15"/>
    </row>
    <row r="580">
      <c r="C580" s="15"/>
    </row>
    <row r="581">
      <c r="C581" s="15"/>
    </row>
    <row r="582">
      <c r="C582" s="15"/>
    </row>
    <row r="583">
      <c r="C583" s="15"/>
    </row>
    <row r="584">
      <c r="C584" s="15"/>
    </row>
    <row r="585">
      <c r="C585" s="15"/>
    </row>
    <row r="586">
      <c r="C586" s="15"/>
    </row>
    <row r="587">
      <c r="C587" s="15"/>
    </row>
    <row r="588">
      <c r="C588" s="15"/>
    </row>
    <row r="589">
      <c r="C589" s="15"/>
    </row>
    <row r="590">
      <c r="C590" s="15"/>
    </row>
    <row r="591">
      <c r="C591" s="15"/>
    </row>
    <row r="592">
      <c r="C592" s="15"/>
    </row>
    <row r="593">
      <c r="C593" s="15"/>
    </row>
    <row r="594">
      <c r="C594" s="15"/>
    </row>
    <row r="595">
      <c r="C595" s="15"/>
    </row>
    <row r="596">
      <c r="C596" s="15"/>
    </row>
    <row r="597">
      <c r="C597" s="15"/>
    </row>
    <row r="598">
      <c r="C598" s="15"/>
    </row>
    <row r="599">
      <c r="C599" s="15"/>
    </row>
    <row r="600">
      <c r="C600" s="15"/>
    </row>
    <row r="601">
      <c r="C601" s="15"/>
    </row>
    <row r="602">
      <c r="C602" s="15"/>
    </row>
    <row r="603">
      <c r="C603" s="15"/>
    </row>
    <row r="604">
      <c r="C604" s="15"/>
    </row>
    <row r="605">
      <c r="C605" s="15"/>
    </row>
    <row r="606">
      <c r="C606" s="15"/>
    </row>
    <row r="607">
      <c r="C607" s="15"/>
    </row>
    <row r="608">
      <c r="C608" s="15"/>
    </row>
    <row r="609">
      <c r="C609" s="15"/>
    </row>
    <row r="610">
      <c r="C610" s="15"/>
    </row>
    <row r="611">
      <c r="C611" s="15"/>
    </row>
    <row r="612">
      <c r="C612" s="15"/>
    </row>
    <row r="613">
      <c r="C613" s="15"/>
    </row>
    <row r="614">
      <c r="C614" s="15"/>
    </row>
    <row r="615">
      <c r="C615" s="15"/>
    </row>
    <row r="616">
      <c r="C616" s="15"/>
    </row>
    <row r="617">
      <c r="C617" s="15"/>
    </row>
    <row r="618">
      <c r="C618" s="15"/>
    </row>
    <row r="619">
      <c r="C619" s="15"/>
    </row>
    <row r="620">
      <c r="C620" s="15"/>
    </row>
    <row r="621">
      <c r="C621" s="15"/>
    </row>
    <row r="622">
      <c r="C622" s="15"/>
    </row>
    <row r="623">
      <c r="C623" s="15"/>
    </row>
    <row r="624">
      <c r="C624" s="15"/>
    </row>
    <row r="625">
      <c r="C625" s="15"/>
    </row>
    <row r="626">
      <c r="C626" s="15"/>
    </row>
    <row r="627">
      <c r="C627" s="15"/>
    </row>
    <row r="628">
      <c r="C628" s="15"/>
    </row>
    <row r="629">
      <c r="C629" s="15"/>
    </row>
    <row r="630">
      <c r="C630" s="15"/>
    </row>
    <row r="631">
      <c r="C631" s="15"/>
    </row>
    <row r="632">
      <c r="C632" s="15"/>
    </row>
    <row r="633">
      <c r="C633" s="15"/>
    </row>
    <row r="634">
      <c r="C634" s="15"/>
    </row>
    <row r="635">
      <c r="C635" s="15"/>
    </row>
    <row r="636">
      <c r="C636" s="15"/>
    </row>
    <row r="637">
      <c r="C637" s="15"/>
    </row>
    <row r="638">
      <c r="C638" s="15"/>
    </row>
    <row r="639">
      <c r="C639" s="15"/>
    </row>
    <row r="640">
      <c r="C640" s="15"/>
    </row>
    <row r="641">
      <c r="C641" s="15"/>
    </row>
    <row r="642">
      <c r="C642" s="15"/>
    </row>
    <row r="643">
      <c r="C643" s="15"/>
    </row>
    <row r="644">
      <c r="C644" s="15"/>
    </row>
    <row r="645">
      <c r="C645" s="15"/>
    </row>
    <row r="646">
      <c r="C646" s="15"/>
    </row>
    <row r="647">
      <c r="C647" s="15"/>
    </row>
    <row r="648">
      <c r="C648" s="15"/>
    </row>
    <row r="649">
      <c r="C649" s="15"/>
    </row>
    <row r="650">
      <c r="C650" s="15"/>
    </row>
    <row r="651">
      <c r="C651" s="15"/>
    </row>
    <row r="652">
      <c r="C652" s="15"/>
    </row>
    <row r="653">
      <c r="C653" s="15"/>
    </row>
    <row r="654">
      <c r="C654" s="15"/>
    </row>
    <row r="655">
      <c r="C655" s="15"/>
    </row>
    <row r="656">
      <c r="C656" s="15"/>
    </row>
    <row r="657">
      <c r="C657" s="15"/>
    </row>
    <row r="658">
      <c r="C658" s="15"/>
    </row>
    <row r="659">
      <c r="C659" s="15"/>
    </row>
    <row r="660">
      <c r="C660" s="15"/>
    </row>
    <row r="661">
      <c r="C661" s="15"/>
    </row>
    <row r="662">
      <c r="C662" s="15"/>
    </row>
    <row r="663">
      <c r="C663" s="15"/>
    </row>
    <row r="664">
      <c r="C664" s="15"/>
    </row>
    <row r="665">
      <c r="C665" s="15"/>
    </row>
    <row r="666">
      <c r="C666" s="15"/>
    </row>
    <row r="667">
      <c r="C667" s="15"/>
    </row>
    <row r="668">
      <c r="C668" s="15"/>
    </row>
    <row r="669">
      <c r="C669" s="15"/>
    </row>
    <row r="670">
      <c r="C670" s="15"/>
    </row>
    <row r="671">
      <c r="C671" s="15"/>
    </row>
    <row r="672">
      <c r="C672" s="15"/>
    </row>
    <row r="673">
      <c r="C673" s="15"/>
    </row>
    <row r="674">
      <c r="C674" s="15"/>
    </row>
    <row r="675">
      <c r="C675" s="15"/>
    </row>
    <row r="676">
      <c r="C676" s="15"/>
    </row>
    <row r="677">
      <c r="C677" s="15"/>
    </row>
    <row r="678">
      <c r="C678" s="15"/>
    </row>
    <row r="679">
      <c r="C679" s="15"/>
    </row>
    <row r="680">
      <c r="C680" s="15"/>
    </row>
    <row r="681">
      <c r="C681" s="15"/>
    </row>
    <row r="682">
      <c r="C682" s="15"/>
    </row>
    <row r="683">
      <c r="C683" s="15"/>
    </row>
    <row r="684">
      <c r="C684" s="15"/>
    </row>
    <row r="685">
      <c r="C685" s="15"/>
    </row>
    <row r="686">
      <c r="C686" s="15"/>
    </row>
    <row r="687">
      <c r="C687" s="15"/>
    </row>
    <row r="688">
      <c r="C688" s="15"/>
    </row>
    <row r="689">
      <c r="C689" s="15"/>
    </row>
    <row r="690">
      <c r="C690" s="15"/>
    </row>
    <row r="691">
      <c r="C691" s="15"/>
    </row>
    <row r="692">
      <c r="C692" s="15"/>
    </row>
    <row r="693">
      <c r="C693" s="15"/>
    </row>
    <row r="694">
      <c r="C694" s="15"/>
    </row>
    <row r="695">
      <c r="C695" s="15"/>
    </row>
    <row r="696">
      <c r="C696" s="15"/>
    </row>
    <row r="697">
      <c r="C697" s="15"/>
    </row>
    <row r="698">
      <c r="C698" s="15"/>
    </row>
    <row r="699">
      <c r="C699" s="15"/>
    </row>
    <row r="700">
      <c r="C700" s="15"/>
    </row>
    <row r="701">
      <c r="C701" s="15"/>
    </row>
    <row r="702">
      <c r="C702" s="15"/>
    </row>
    <row r="703">
      <c r="C703" s="15"/>
    </row>
    <row r="704">
      <c r="C704" s="15"/>
    </row>
    <row r="705">
      <c r="C705" s="15"/>
    </row>
    <row r="706">
      <c r="C706" s="15"/>
    </row>
    <row r="707">
      <c r="C707" s="15"/>
    </row>
    <row r="708">
      <c r="C708" s="15"/>
    </row>
    <row r="709">
      <c r="C709" s="15"/>
    </row>
    <row r="710">
      <c r="C710" s="15"/>
    </row>
    <row r="711">
      <c r="C711" s="15"/>
    </row>
    <row r="712">
      <c r="C712" s="15"/>
    </row>
    <row r="713">
      <c r="C713" s="15"/>
    </row>
    <row r="714">
      <c r="C714" s="15"/>
    </row>
    <row r="715">
      <c r="C715" s="15"/>
    </row>
    <row r="716">
      <c r="C716" s="15"/>
    </row>
    <row r="717">
      <c r="C717" s="15"/>
    </row>
    <row r="718">
      <c r="C718" s="15"/>
    </row>
    <row r="719">
      <c r="C719" s="15"/>
    </row>
    <row r="720">
      <c r="C720" s="15"/>
    </row>
    <row r="721">
      <c r="C721" s="15"/>
    </row>
    <row r="722">
      <c r="C722" s="15"/>
    </row>
    <row r="723">
      <c r="C723" s="15"/>
    </row>
    <row r="724">
      <c r="C724" s="15"/>
    </row>
    <row r="725">
      <c r="C725" s="15"/>
    </row>
    <row r="726">
      <c r="C726" s="15"/>
    </row>
    <row r="727">
      <c r="C727" s="15"/>
    </row>
    <row r="728">
      <c r="C728" s="15"/>
    </row>
    <row r="729">
      <c r="C729" s="15"/>
    </row>
    <row r="730">
      <c r="C730" s="15"/>
    </row>
    <row r="731">
      <c r="C731" s="15"/>
    </row>
    <row r="732">
      <c r="C732" s="15"/>
    </row>
    <row r="733">
      <c r="C733" s="15"/>
    </row>
    <row r="734">
      <c r="C734" s="15"/>
    </row>
    <row r="735">
      <c r="C735" s="15"/>
    </row>
    <row r="736">
      <c r="C736" s="15"/>
    </row>
    <row r="737">
      <c r="C737" s="15"/>
    </row>
    <row r="738">
      <c r="C738" s="15"/>
    </row>
    <row r="739">
      <c r="C739" s="15"/>
    </row>
    <row r="740">
      <c r="C740" s="15"/>
    </row>
    <row r="741">
      <c r="C741" s="15"/>
    </row>
    <row r="742">
      <c r="C742" s="15"/>
    </row>
    <row r="743">
      <c r="C743" s="15"/>
    </row>
    <row r="744">
      <c r="C744" s="15"/>
    </row>
    <row r="745">
      <c r="C745" s="15"/>
    </row>
    <row r="746">
      <c r="C746" s="15"/>
    </row>
    <row r="747">
      <c r="C747" s="15"/>
    </row>
    <row r="748">
      <c r="C748" s="15"/>
    </row>
    <row r="749">
      <c r="C749" s="15"/>
    </row>
    <row r="750">
      <c r="C750" s="15"/>
    </row>
    <row r="751">
      <c r="C751" s="15"/>
    </row>
    <row r="752">
      <c r="C752" s="15"/>
    </row>
    <row r="753">
      <c r="C753" s="15"/>
    </row>
    <row r="754">
      <c r="C754" s="15"/>
    </row>
    <row r="755">
      <c r="C755" s="15"/>
    </row>
    <row r="756">
      <c r="C756" s="15"/>
    </row>
    <row r="757">
      <c r="C757" s="15"/>
    </row>
    <row r="758">
      <c r="C758" s="15"/>
    </row>
    <row r="759">
      <c r="C759" s="15"/>
    </row>
    <row r="760">
      <c r="C760" s="15"/>
    </row>
    <row r="761">
      <c r="C761" s="15"/>
    </row>
    <row r="762">
      <c r="C762" s="15"/>
    </row>
    <row r="763">
      <c r="C763" s="15"/>
    </row>
    <row r="764">
      <c r="C764" s="15"/>
    </row>
    <row r="765">
      <c r="C765" s="15"/>
    </row>
    <row r="766">
      <c r="C766" s="15"/>
    </row>
    <row r="767">
      <c r="C767" s="15"/>
    </row>
    <row r="768">
      <c r="C768" s="15"/>
    </row>
    <row r="769">
      <c r="C769" s="15"/>
    </row>
    <row r="770">
      <c r="C770" s="15"/>
    </row>
    <row r="771">
      <c r="C771" s="15"/>
    </row>
    <row r="772">
      <c r="C772" s="15"/>
    </row>
    <row r="773">
      <c r="C773" s="15"/>
    </row>
    <row r="774">
      <c r="C774" s="15"/>
    </row>
    <row r="775">
      <c r="C775" s="15"/>
    </row>
    <row r="776">
      <c r="C776" s="15"/>
    </row>
    <row r="777">
      <c r="C777" s="15"/>
    </row>
    <row r="778">
      <c r="C778" s="15"/>
    </row>
    <row r="779">
      <c r="C779" s="15"/>
    </row>
    <row r="780">
      <c r="C780" s="15"/>
    </row>
    <row r="781">
      <c r="C781" s="15"/>
    </row>
    <row r="782">
      <c r="C782" s="15"/>
    </row>
    <row r="783">
      <c r="C783" s="15"/>
    </row>
    <row r="784">
      <c r="C784" s="15"/>
    </row>
    <row r="785">
      <c r="C785" s="15"/>
    </row>
    <row r="786">
      <c r="C786" s="15"/>
    </row>
    <row r="787">
      <c r="C787" s="15"/>
    </row>
    <row r="788">
      <c r="C788" s="15"/>
    </row>
    <row r="789">
      <c r="C789" s="15"/>
    </row>
    <row r="790">
      <c r="C790" s="15"/>
    </row>
    <row r="791">
      <c r="C791" s="15"/>
    </row>
    <row r="792">
      <c r="C792" s="15"/>
    </row>
    <row r="793">
      <c r="C793" s="15"/>
    </row>
    <row r="794">
      <c r="C794" s="15"/>
    </row>
    <row r="795">
      <c r="C795" s="15"/>
    </row>
    <row r="796">
      <c r="C796" s="15"/>
    </row>
    <row r="797">
      <c r="C797" s="15"/>
    </row>
    <row r="798">
      <c r="C798" s="15"/>
    </row>
    <row r="799">
      <c r="C799" s="15"/>
    </row>
    <row r="800">
      <c r="C800" s="15"/>
    </row>
    <row r="801">
      <c r="C801" s="15"/>
    </row>
    <row r="802">
      <c r="C802" s="15"/>
    </row>
    <row r="803">
      <c r="C803" s="15"/>
    </row>
    <row r="804">
      <c r="C804" s="15"/>
    </row>
    <row r="805">
      <c r="C805" s="15"/>
    </row>
    <row r="806">
      <c r="C806" s="15"/>
    </row>
    <row r="807">
      <c r="C807" s="15"/>
    </row>
    <row r="808">
      <c r="C808" s="15"/>
    </row>
    <row r="809">
      <c r="C809" s="15"/>
    </row>
    <row r="810">
      <c r="C810" s="15"/>
    </row>
    <row r="811">
      <c r="C811" s="15"/>
    </row>
    <row r="812">
      <c r="C812" s="15"/>
    </row>
    <row r="813">
      <c r="C813" s="15"/>
    </row>
    <row r="814">
      <c r="C814" s="15"/>
    </row>
    <row r="815">
      <c r="C815" s="15"/>
    </row>
    <row r="816">
      <c r="C816" s="15"/>
    </row>
    <row r="817">
      <c r="C817" s="15"/>
    </row>
    <row r="818">
      <c r="C818" s="15"/>
    </row>
    <row r="819">
      <c r="C819" s="15"/>
    </row>
    <row r="820">
      <c r="C820" s="15"/>
    </row>
    <row r="821">
      <c r="C821" s="15"/>
    </row>
    <row r="822">
      <c r="C822" s="15"/>
    </row>
    <row r="823">
      <c r="C823" s="15"/>
    </row>
    <row r="824">
      <c r="C824" s="15"/>
    </row>
    <row r="825">
      <c r="C825" s="15"/>
    </row>
    <row r="826">
      <c r="C826" s="15"/>
    </row>
    <row r="827">
      <c r="C827" s="15"/>
    </row>
    <row r="828">
      <c r="C828" s="15"/>
    </row>
    <row r="829">
      <c r="C829" s="15"/>
    </row>
    <row r="830">
      <c r="C830" s="15"/>
    </row>
    <row r="831">
      <c r="C831" s="15"/>
    </row>
    <row r="832">
      <c r="C832" s="15"/>
    </row>
    <row r="833">
      <c r="C833" s="15"/>
    </row>
    <row r="834">
      <c r="C834" s="15"/>
    </row>
    <row r="835">
      <c r="C835" s="15"/>
    </row>
    <row r="836">
      <c r="C836" s="15"/>
    </row>
    <row r="837">
      <c r="C837" s="15"/>
    </row>
    <row r="838">
      <c r="C838" s="15"/>
    </row>
    <row r="839">
      <c r="C839" s="15"/>
    </row>
    <row r="840">
      <c r="C840" s="15"/>
    </row>
    <row r="841">
      <c r="C841" s="15"/>
    </row>
    <row r="842">
      <c r="C842" s="15"/>
    </row>
    <row r="843">
      <c r="C843" s="15"/>
    </row>
    <row r="844">
      <c r="C844" s="15"/>
    </row>
    <row r="845">
      <c r="C845" s="15"/>
    </row>
    <row r="846">
      <c r="C846" s="15"/>
    </row>
    <row r="847">
      <c r="C847" s="15"/>
    </row>
    <row r="848">
      <c r="C848" s="15"/>
    </row>
    <row r="849">
      <c r="C849" s="15"/>
    </row>
    <row r="850">
      <c r="C850" s="15"/>
    </row>
    <row r="851">
      <c r="C851" s="15"/>
    </row>
    <row r="852">
      <c r="C852" s="15"/>
    </row>
    <row r="853">
      <c r="C853" s="15"/>
    </row>
    <row r="854">
      <c r="C854" s="15"/>
    </row>
    <row r="855">
      <c r="C855" s="15"/>
    </row>
    <row r="856">
      <c r="C856" s="15"/>
    </row>
    <row r="857">
      <c r="C857" s="15"/>
    </row>
    <row r="858">
      <c r="C858" s="15"/>
    </row>
    <row r="859">
      <c r="C859" s="15"/>
    </row>
    <row r="860">
      <c r="C860" s="15"/>
    </row>
    <row r="861">
      <c r="C861" s="15"/>
    </row>
    <row r="862">
      <c r="C862" s="15"/>
    </row>
    <row r="863">
      <c r="C863" s="15"/>
    </row>
    <row r="864">
      <c r="C864" s="15"/>
    </row>
    <row r="865">
      <c r="C865" s="15"/>
    </row>
    <row r="866">
      <c r="C866" s="15"/>
    </row>
    <row r="867">
      <c r="C867" s="15"/>
    </row>
    <row r="868">
      <c r="C868" s="15"/>
    </row>
    <row r="869">
      <c r="C869" s="15"/>
    </row>
    <row r="870">
      <c r="C870" s="15"/>
    </row>
    <row r="871">
      <c r="C871" s="15"/>
    </row>
    <row r="872">
      <c r="C872" s="15"/>
    </row>
    <row r="873">
      <c r="C873" s="15"/>
    </row>
    <row r="874">
      <c r="C874" s="15"/>
    </row>
    <row r="875">
      <c r="C875" s="15"/>
    </row>
    <row r="876">
      <c r="C876" s="15"/>
    </row>
    <row r="877">
      <c r="C877" s="15"/>
    </row>
    <row r="878">
      <c r="C878" s="15"/>
    </row>
    <row r="879">
      <c r="C879" s="15"/>
    </row>
    <row r="880">
      <c r="C880" s="15"/>
    </row>
    <row r="881">
      <c r="C881" s="15"/>
    </row>
    <row r="882">
      <c r="C882" s="15"/>
    </row>
    <row r="883">
      <c r="C883" s="15"/>
    </row>
    <row r="884">
      <c r="C884" s="15"/>
    </row>
    <row r="885">
      <c r="C885" s="15"/>
    </row>
    <row r="886">
      <c r="C886" s="15"/>
    </row>
    <row r="887">
      <c r="C887" s="15"/>
    </row>
    <row r="888">
      <c r="C888" s="15"/>
    </row>
    <row r="889">
      <c r="C889" s="15"/>
    </row>
    <row r="890">
      <c r="C890" s="15"/>
    </row>
    <row r="891">
      <c r="C891" s="15"/>
    </row>
    <row r="892">
      <c r="C892" s="15"/>
    </row>
    <row r="893">
      <c r="C893" s="15"/>
    </row>
    <row r="894">
      <c r="C894" s="15"/>
    </row>
    <row r="895">
      <c r="C895" s="15"/>
    </row>
    <row r="896">
      <c r="C896" s="15"/>
    </row>
    <row r="897">
      <c r="C897" s="15"/>
    </row>
    <row r="898">
      <c r="C898" s="15"/>
    </row>
    <row r="899">
      <c r="C899" s="15"/>
    </row>
    <row r="900">
      <c r="C900" s="15"/>
    </row>
    <row r="901">
      <c r="C901" s="15"/>
    </row>
    <row r="902">
      <c r="C902" s="15"/>
    </row>
    <row r="903">
      <c r="C903" s="15"/>
    </row>
    <row r="904">
      <c r="C904" s="15"/>
    </row>
    <row r="905">
      <c r="C905" s="15"/>
    </row>
    <row r="906">
      <c r="C906" s="15"/>
    </row>
    <row r="907">
      <c r="C907" s="15"/>
    </row>
    <row r="908">
      <c r="C908" s="15"/>
    </row>
    <row r="909">
      <c r="C909" s="15"/>
    </row>
    <row r="910">
      <c r="C910" s="15"/>
    </row>
    <row r="911">
      <c r="C911" s="15"/>
    </row>
    <row r="912">
      <c r="C912" s="15"/>
    </row>
    <row r="913">
      <c r="C913" s="15"/>
    </row>
    <row r="914">
      <c r="C914" s="15"/>
    </row>
    <row r="915">
      <c r="C915" s="15"/>
    </row>
    <row r="916">
      <c r="C916" s="15"/>
    </row>
    <row r="917">
      <c r="C917" s="15"/>
    </row>
    <row r="918">
      <c r="C918" s="15"/>
    </row>
    <row r="919">
      <c r="C919" s="15"/>
    </row>
    <row r="920">
      <c r="C920" s="15"/>
    </row>
    <row r="921">
      <c r="C921" s="15"/>
    </row>
    <row r="922">
      <c r="C922" s="15"/>
    </row>
    <row r="923">
      <c r="C923" s="15"/>
    </row>
    <row r="924">
      <c r="C924" s="15"/>
    </row>
    <row r="925">
      <c r="C925" s="15"/>
    </row>
    <row r="926">
      <c r="C926" s="15"/>
    </row>
    <row r="927">
      <c r="C927" s="15"/>
    </row>
    <row r="928">
      <c r="C928" s="15"/>
    </row>
    <row r="929">
      <c r="C929" s="15"/>
    </row>
    <row r="930">
      <c r="C930" s="15"/>
    </row>
    <row r="931">
      <c r="C931" s="15"/>
    </row>
    <row r="932">
      <c r="C932" s="15"/>
    </row>
    <row r="933">
      <c r="C933" s="15"/>
    </row>
    <row r="934">
      <c r="C934" s="15"/>
    </row>
    <row r="935">
      <c r="C935" s="15"/>
    </row>
    <row r="936">
      <c r="C936" s="15"/>
    </row>
    <row r="937">
      <c r="C937" s="15"/>
    </row>
    <row r="938">
      <c r="C938" s="15"/>
    </row>
    <row r="939">
      <c r="C939" s="15"/>
    </row>
    <row r="940">
      <c r="C940" s="15"/>
    </row>
    <row r="941">
      <c r="C941" s="15"/>
    </row>
    <row r="942">
      <c r="C942" s="15"/>
    </row>
    <row r="943">
      <c r="C943" s="15"/>
    </row>
    <row r="944">
      <c r="C944" s="15"/>
    </row>
    <row r="945">
      <c r="C945" s="15"/>
    </row>
    <row r="946">
      <c r="C946" s="15"/>
    </row>
    <row r="947">
      <c r="C947" s="15"/>
    </row>
    <row r="948">
      <c r="C948" s="15"/>
    </row>
    <row r="949">
      <c r="C949" s="15"/>
    </row>
    <row r="950">
      <c r="C950" s="15"/>
    </row>
    <row r="951">
      <c r="C951" s="15"/>
    </row>
    <row r="952">
      <c r="C952" s="15"/>
    </row>
    <row r="953">
      <c r="C953" s="15"/>
    </row>
    <row r="954">
      <c r="C954" s="15"/>
    </row>
    <row r="955">
      <c r="C955" s="15"/>
    </row>
    <row r="956">
      <c r="C956" s="15"/>
    </row>
    <row r="957">
      <c r="C957" s="15"/>
    </row>
    <row r="958">
      <c r="C958" s="15"/>
    </row>
    <row r="959">
      <c r="C959" s="15"/>
    </row>
    <row r="960">
      <c r="C960" s="15"/>
    </row>
    <row r="961">
      <c r="C961" s="15"/>
    </row>
    <row r="962">
      <c r="C962" s="15"/>
    </row>
    <row r="963">
      <c r="C963" s="15"/>
    </row>
    <row r="964">
      <c r="C964" s="15"/>
    </row>
    <row r="965">
      <c r="C965" s="15"/>
    </row>
    <row r="966">
      <c r="C966" s="15"/>
    </row>
    <row r="967">
      <c r="C967" s="15"/>
    </row>
    <row r="968">
      <c r="C968" s="15"/>
    </row>
    <row r="969">
      <c r="C969" s="15"/>
    </row>
    <row r="970">
      <c r="C970" s="15"/>
    </row>
    <row r="971">
      <c r="C971" s="15"/>
    </row>
    <row r="972">
      <c r="C972" s="15"/>
    </row>
    <row r="973">
      <c r="C973" s="15"/>
    </row>
    <row r="974">
      <c r="C974" s="15"/>
    </row>
    <row r="975">
      <c r="C975" s="15"/>
    </row>
    <row r="976">
      <c r="C976" s="15"/>
    </row>
    <row r="977">
      <c r="C977" s="15"/>
    </row>
    <row r="978">
      <c r="C978" s="15"/>
    </row>
    <row r="979">
      <c r="C979" s="15"/>
    </row>
    <row r="980">
      <c r="C980" s="15"/>
    </row>
    <row r="981">
      <c r="C981" s="15"/>
    </row>
    <row r="982">
      <c r="C982" s="15"/>
    </row>
    <row r="983">
      <c r="C983" s="15"/>
    </row>
    <row r="984">
      <c r="C984" s="15"/>
    </row>
    <row r="985">
      <c r="C985" s="15"/>
    </row>
    <row r="986">
      <c r="C986" s="15"/>
    </row>
    <row r="987">
      <c r="C987" s="15"/>
    </row>
    <row r="988">
      <c r="C988" s="15"/>
    </row>
    <row r="989">
      <c r="C989" s="15"/>
    </row>
    <row r="990">
      <c r="C990" s="15"/>
    </row>
    <row r="991">
      <c r="C991" s="15"/>
    </row>
    <row r="992">
      <c r="C992" s="15"/>
    </row>
    <row r="993">
      <c r="C993" s="15"/>
    </row>
    <row r="994">
      <c r="C994" s="15"/>
    </row>
    <row r="995">
      <c r="C995" s="15"/>
    </row>
    <row r="996">
      <c r="C996" s="15"/>
    </row>
    <row r="997">
      <c r="C997" s="15"/>
    </row>
    <row r="998">
      <c r="C998" s="15"/>
    </row>
    <row r="999">
      <c r="C999" s="15"/>
    </row>
    <row r="1000">
      <c r="C1000" s="15"/>
    </row>
  </sheetData>
  <mergeCells count="11">
    <mergeCell ref="G43:J43"/>
    <mergeCell ref="K43:O43"/>
    <mergeCell ref="P43:T43"/>
    <mergeCell ref="U43:X43"/>
    <mergeCell ref="A1:X1"/>
    <mergeCell ref="A9:X9"/>
    <mergeCell ref="A16:X16"/>
    <mergeCell ref="A20:X20"/>
    <mergeCell ref="A30:X30"/>
    <mergeCell ref="A42:X42"/>
    <mergeCell ref="C43:F4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148</v>
      </c>
      <c r="W1" s="12"/>
    </row>
    <row r="2">
      <c r="A2" s="6" t="s">
        <v>162</v>
      </c>
    </row>
    <row r="3">
      <c r="A3" s="2"/>
      <c r="B3" s="2"/>
      <c r="C3" s="43" t="s">
        <v>163</v>
      </c>
      <c r="G3" s="44" t="s">
        <v>164</v>
      </c>
      <c r="L3" s="45" t="s">
        <v>165</v>
      </c>
      <c r="Q3" s="2" t="s">
        <v>166</v>
      </c>
    </row>
    <row r="4">
      <c r="A4" s="26" t="s">
        <v>167</v>
      </c>
      <c r="B4" s="26" t="s">
        <v>168</v>
      </c>
      <c r="C4" s="46" t="s">
        <v>13</v>
      </c>
      <c r="D4" s="46" t="s">
        <v>169</v>
      </c>
      <c r="E4" s="46" t="s">
        <v>170</v>
      </c>
      <c r="F4" s="46" t="s">
        <v>171</v>
      </c>
      <c r="G4" s="47" t="s">
        <v>20</v>
      </c>
      <c r="H4" s="47" t="s">
        <v>21</v>
      </c>
      <c r="I4" s="47" t="s">
        <v>22</v>
      </c>
      <c r="J4" s="48" t="s">
        <v>23</v>
      </c>
      <c r="K4" s="48" t="s">
        <v>24</v>
      </c>
      <c r="L4" s="49" t="s">
        <v>172</v>
      </c>
      <c r="M4" s="49" t="s">
        <v>173</v>
      </c>
      <c r="N4" s="49" t="s">
        <v>174</v>
      </c>
      <c r="O4" s="49" t="s">
        <v>175</v>
      </c>
      <c r="P4" s="49" t="s">
        <v>24</v>
      </c>
      <c r="Q4" s="26" t="s">
        <v>176</v>
      </c>
      <c r="R4" s="26" t="s">
        <v>177</v>
      </c>
      <c r="S4" s="26" t="s">
        <v>178</v>
      </c>
      <c r="T4" s="26" t="s">
        <v>140</v>
      </c>
      <c r="U4" s="26" t="s">
        <v>179</v>
      </c>
      <c r="V4" s="26" t="s">
        <v>180</v>
      </c>
      <c r="W4" s="29"/>
    </row>
    <row r="5">
      <c r="A5" s="5" t="s">
        <v>181</v>
      </c>
      <c r="L5" s="14"/>
      <c r="Q5" s="14"/>
    </row>
    <row r="6">
      <c r="A6" s="5" t="s">
        <v>182</v>
      </c>
      <c r="L6" s="14"/>
      <c r="Q6" s="14"/>
    </row>
    <row r="7">
      <c r="A7" s="5" t="s">
        <v>183</v>
      </c>
      <c r="D7" s="7"/>
      <c r="L7" s="14"/>
      <c r="P7" s="8"/>
      <c r="Q7" s="14"/>
    </row>
    <row r="8">
      <c r="A8" s="5" t="s">
        <v>184</v>
      </c>
      <c r="L8" s="14"/>
      <c r="P8" s="8"/>
      <c r="Q8" s="14"/>
    </row>
    <row r="9">
      <c r="A9" s="5" t="s">
        <v>185</v>
      </c>
      <c r="L9" s="14"/>
      <c r="P9" s="8"/>
      <c r="Q9" s="14"/>
    </row>
    <row r="10">
      <c r="A10" s="5" t="s">
        <v>186</v>
      </c>
      <c r="L10" s="14"/>
      <c r="P10" s="8"/>
      <c r="Q10" s="14"/>
    </row>
    <row r="11">
      <c r="A11" s="5" t="s">
        <v>187</v>
      </c>
      <c r="L11" s="14"/>
      <c r="P11" s="8"/>
      <c r="Q11" s="14"/>
    </row>
    <row r="12">
      <c r="A12" s="5" t="s">
        <v>188</v>
      </c>
    </row>
    <row r="13">
      <c r="A13" s="5" t="s">
        <v>189</v>
      </c>
    </row>
    <row r="14">
      <c r="A14" s="5" t="s">
        <v>190</v>
      </c>
    </row>
  </sheetData>
  <mergeCells count="6">
    <mergeCell ref="C3:F3"/>
    <mergeCell ref="G3:K3"/>
    <mergeCell ref="L3:P3"/>
    <mergeCell ref="Q3:V3"/>
    <mergeCell ref="A1:V1"/>
    <mergeCell ref="A2:V2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191</v>
      </c>
      <c r="Y1" s="12"/>
      <c r="Z1" s="12"/>
      <c r="AA1" s="12"/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>
        <v>45633.0</v>
      </c>
      <c r="H2" s="4">
        <v>45640.0</v>
      </c>
      <c r="I2" s="4">
        <v>45647.0</v>
      </c>
      <c r="J2" s="3">
        <v>45654.0</v>
      </c>
      <c r="K2" s="4">
        <v>45661.0</v>
      </c>
      <c r="L2" s="4">
        <v>45668.0</v>
      </c>
      <c r="M2" s="3">
        <v>45675.0</v>
      </c>
      <c r="N2" s="4">
        <v>45682.0</v>
      </c>
      <c r="O2" s="4">
        <v>45689.0</v>
      </c>
      <c r="P2" s="3">
        <v>45696.0</v>
      </c>
      <c r="Q2" s="4">
        <v>45703.0</v>
      </c>
      <c r="R2" s="4">
        <v>45710.0</v>
      </c>
      <c r="S2" s="3">
        <v>45717.0</v>
      </c>
      <c r="T2" s="4">
        <v>45724.0</v>
      </c>
      <c r="U2" s="3">
        <v>45731.0</v>
      </c>
      <c r="V2" s="4">
        <v>45738.0</v>
      </c>
      <c r="W2" s="3">
        <v>45745.0</v>
      </c>
      <c r="X2" s="3">
        <v>45752.0</v>
      </c>
      <c r="Y2" s="13"/>
      <c r="Z2" s="13"/>
      <c r="AA2" s="13"/>
    </row>
    <row r="3">
      <c r="A3" s="5" t="s">
        <v>192</v>
      </c>
    </row>
    <row r="4">
      <c r="A4" s="5" t="s">
        <v>193</v>
      </c>
    </row>
    <row r="5">
      <c r="A5" s="5" t="s">
        <v>194</v>
      </c>
    </row>
    <row r="6">
      <c r="A6" s="5" t="s">
        <v>195</v>
      </c>
    </row>
    <row r="7">
      <c r="A7" s="5" t="s">
        <v>196</v>
      </c>
    </row>
    <row r="8">
      <c r="A8" s="5" t="s">
        <v>197</v>
      </c>
    </row>
    <row r="9">
      <c r="A9" s="5" t="s">
        <v>198</v>
      </c>
    </row>
    <row r="10">
      <c r="A10" s="5" t="s">
        <v>199</v>
      </c>
    </row>
  </sheetData>
  <mergeCells count="1">
    <mergeCell ref="A1:X1"/>
  </mergeCells>
  <drawing r:id="rId1"/>
</worksheet>
</file>